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E:\杨永霞2024年工作\赤峰\喀喇沁旗2024年农村公路旅游路养护工程（C050甸子-北山根段公路）\"/>
    </mc:Choice>
  </mc:AlternateContent>
  <xr:revisionPtr revIDLastSave="0" documentId="13_ncr:1_{CFDB39B3-BC21-48EF-AF84-5ED38BD2733C}" xr6:coauthVersionLast="47" xr6:coauthVersionMax="47" xr10:uidLastSave="{00000000-0000-0000-0000-000000000000}"/>
  <bookViews>
    <workbookView xWindow="-120" yWindow="285" windowWidth="29040" windowHeight="15465" firstSheet="1" activeTab="5" xr2:uid="{00000000-000D-0000-FFFF-FFFF00000000}"/>
  </bookViews>
  <sheets>
    <sheet name="CDKOHSL" sheetId="20" state="hidden" r:id="rId1"/>
    <sheet name="说明" sheetId="18" r:id="rId2"/>
    <sheet name="100章" sheetId="4" r:id="rId3"/>
    <sheet name="200章" sheetId="21" r:id="rId4"/>
    <sheet name="300章" sheetId="22" r:id="rId5"/>
    <sheet name="汇总表" sheetId="3" r:id="rId6"/>
  </sheets>
  <definedNames>
    <definedName name="_xlnm.Print_Area" localSheetId="2">'100章'!$A$1:$F$24</definedName>
    <definedName name="_xlnm.Print_Area" localSheetId="1">说明!$A$1:$A$24</definedName>
    <definedName name="_xlnm.Print_Titles" localSheetId="2">'100章'!$2:$6</definedName>
    <definedName name="_xlnm.Print_Titles" localSheetId="3">'200章'!$1:$5</definedName>
    <definedName name="_xlnm.Print_Titles" localSheetId="4">'300章'!$1:$5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4" l="1"/>
  <c r="F7" i="22" l="1"/>
  <c r="F8" i="22"/>
  <c r="F9" i="22"/>
  <c r="F10" i="22"/>
  <c r="F11" i="22"/>
  <c r="F12" i="22"/>
  <c r="F13" i="22"/>
  <c r="F14" i="22"/>
  <c r="F15" i="22"/>
  <c r="F16" i="22"/>
  <c r="F17" i="22"/>
  <c r="F7" i="21"/>
  <c r="F8" i="21"/>
  <c r="F9" i="21"/>
  <c r="F8" i="4"/>
  <c r="F11" i="4"/>
  <c r="F12" i="4"/>
  <c r="E9" i="4"/>
  <c r="F9" i="4" s="1"/>
  <c r="F13" i="4"/>
  <c r="F14" i="4"/>
  <c r="F15" i="4"/>
  <c r="F16" i="4"/>
  <c r="F17" i="4"/>
  <c r="F18" i="4"/>
  <c r="F19" i="4"/>
  <c r="F20" i="4"/>
  <c r="F22" i="4"/>
  <c r="F23" i="4"/>
  <c r="F7" i="4"/>
  <c r="A3" i="22"/>
  <c r="A3" i="21"/>
  <c r="A4" i="4"/>
  <c r="F6" i="22"/>
  <c r="F6" i="21"/>
  <c r="F24" i="4"/>
  <c r="D6" i="3" s="1"/>
  <c r="D13" i="3" s="1"/>
  <c r="F10" i="21" l="1"/>
  <c r="D7" i="3" s="1"/>
  <c r="F18" i="22"/>
  <c r="D8" i="3" s="1"/>
  <c r="D18" i="3"/>
  <c r="D15" i="3"/>
  <c r="E10" i="4"/>
  <c r="F10" i="4" s="1"/>
</calcChain>
</file>

<file path=xl/sharedStrings.xml><?xml version="1.0" encoding="utf-8"?>
<sst xmlns="http://schemas.openxmlformats.org/spreadsheetml/2006/main" count="155" uniqueCount="128">
  <si>
    <t>总额</t>
  </si>
  <si>
    <t>102-2</t>
  </si>
  <si>
    <t>103-4</t>
  </si>
  <si>
    <t>103-5</t>
  </si>
  <si>
    <t>103-1</t>
  </si>
  <si>
    <t>103-2</t>
  </si>
  <si>
    <t>103-3</t>
  </si>
  <si>
    <t>104-1</t>
  </si>
  <si>
    <t>101-1</t>
  </si>
  <si>
    <t>102-1</t>
  </si>
  <si>
    <r>
      <rPr>
        <b/>
        <sz val="15"/>
        <rFont val="宋体"/>
        <family val="3"/>
        <charset val="134"/>
      </rPr>
      <t>第五章</t>
    </r>
    <r>
      <rPr>
        <b/>
        <sz val="15"/>
        <rFont val="Arial"/>
        <family val="2"/>
      </rPr>
      <t xml:space="preserve">  </t>
    </r>
    <r>
      <rPr>
        <b/>
        <sz val="15"/>
        <rFont val="宋体"/>
        <family val="3"/>
        <charset val="134"/>
      </rPr>
      <t>工程量清单</t>
    </r>
    <phoneticPr fontId="2" type="noConversion"/>
  </si>
  <si>
    <r>
      <t xml:space="preserve">1. </t>
    </r>
    <r>
      <rPr>
        <b/>
        <sz val="12"/>
        <rFont val="宋体"/>
        <family val="3"/>
        <charset val="134"/>
      </rPr>
      <t>工程量清单说明</t>
    </r>
    <phoneticPr fontId="2" type="noConversion"/>
  </si>
  <si>
    <r>
      <t xml:space="preserve">        1.1  </t>
    </r>
    <r>
      <rPr>
        <sz val="12"/>
        <rFont val="宋体"/>
        <family val="3"/>
        <charset val="134"/>
      </rPr>
      <t xml:space="preserve">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t>
    </r>
    <phoneticPr fontId="2" type="noConversion"/>
  </si>
  <si>
    <r>
      <t xml:space="preserve">        1.2  </t>
    </r>
    <r>
      <rPr>
        <sz val="12"/>
        <rFont val="宋体"/>
        <family val="3"/>
        <charset val="134"/>
      </rPr>
      <t xml:space="preserve">本工程量清单应与招标文件中的投标人须知，通用合同条款、专用合同条款、工程量清单计量规则、技术规范及图纸等一起阅读和理解。
</t>
    </r>
    <phoneticPr fontId="2" type="noConversion"/>
  </si>
  <si>
    <r>
      <t xml:space="preserve">        1.4  </t>
    </r>
    <r>
      <rPr>
        <sz val="12"/>
        <rFont val="宋体"/>
        <family val="3"/>
        <charset val="134"/>
      </rPr>
      <t xml:space="preserve">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
</t>
    </r>
    <phoneticPr fontId="2" type="noConversion"/>
  </si>
  <si>
    <r>
      <t xml:space="preserve">        1.5  </t>
    </r>
    <r>
      <rPr>
        <sz val="12"/>
        <rFont val="宋体"/>
        <family val="3"/>
        <charset val="134"/>
      </rPr>
      <t xml:space="preserve">对作业和材料的一般说明或规定，未重复写入工程量清单内，在给工程量清单各子目标价前，应参阅第七章“技术规范”的有关内容。
</t>
    </r>
    <phoneticPr fontId="2" type="noConversion"/>
  </si>
  <si>
    <r>
      <t xml:space="preserve">        1.6  </t>
    </r>
    <r>
      <rPr>
        <sz val="12"/>
        <rFont val="宋体"/>
        <family val="3"/>
        <charset val="134"/>
      </rPr>
      <t xml:space="preserve">工程量清单中所列工程量的变动，丝毫不会降低或影响合同条款的效力，也不免除承包人按规定的标准进行施工和修复缺陷的责任。
</t>
    </r>
    <phoneticPr fontId="2" type="noConversion"/>
  </si>
  <si>
    <r>
      <t xml:space="preserve">        1.7  </t>
    </r>
    <r>
      <rPr>
        <sz val="12"/>
        <rFont val="宋体"/>
        <family val="3"/>
        <charset val="134"/>
      </rPr>
      <t>图纸中所列的工程数量表及数量汇总表仅是提供资料，不是工程量清单的外延。当图纸与工程量清单所列数量不一致时，以工程量清单所列数量作为报价的依据。</t>
    </r>
    <phoneticPr fontId="2" type="noConversion"/>
  </si>
  <si>
    <r>
      <t xml:space="preserve">2. </t>
    </r>
    <r>
      <rPr>
        <b/>
        <sz val="12"/>
        <rFont val="宋体"/>
        <family val="3"/>
        <charset val="134"/>
      </rPr>
      <t>投标报价的说明</t>
    </r>
    <phoneticPr fontId="2" type="noConversion"/>
  </si>
  <si>
    <r>
      <t xml:space="preserve">        2.2  </t>
    </r>
    <r>
      <rPr>
        <sz val="12"/>
        <rFont val="宋体"/>
        <family val="3"/>
        <charset val="134"/>
      </rPr>
      <t xml:space="preserve">除非合同另有规定，工程量清单中有标价的单价和总额价均已包括了为实施和完成合同工程所需的劳务、材料、机械、质检（自检）、安装、缺陷修复、管理、保险、税费、利润等费用，以及合同明示或暗示的所有责任、义务和一般风险。
</t>
    </r>
    <phoneticPr fontId="2" type="noConversion"/>
  </si>
  <si>
    <r>
      <t xml:space="preserve">        2.3  </t>
    </r>
    <r>
      <rPr>
        <sz val="12"/>
        <rFont val="宋体"/>
        <family val="3"/>
        <charset val="134"/>
      </rPr>
      <t xml:space="preserve">工程量清单中投标人没有填入单价或价格的子目，其费用视为已分摊在工程量清单中其他相关子目的单价或价格之中。承包人必须按监理人指令完成工程量清单中未填入单价或价格的子目，但不能得到结算与支付。
</t>
    </r>
    <phoneticPr fontId="2" type="noConversion"/>
  </si>
  <si>
    <r>
      <t xml:space="preserve">        2.4</t>
    </r>
    <r>
      <rPr>
        <sz val="12"/>
        <rFont val="宋体"/>
        <family val="3"/>
        <charset val="134"/>
      </rPr>
      <t xml:space="preserve">符合合同条款规定的全部费用应认为已被计入有标价的工程量清单所列各子目之中，未列子目不予计量的工作，其费用应视为已分摊在本合同工程的有关子目的单价或总额价之中。
</t>
    </r>
    <phoneticPr fontId="2" type="noConversion"/>
  </si>
  <si>
    <r>
      <t xml:space="preserve">        2.5  </t>
    </r>
    <r>
      <rPr>
        <sz val="12"/>
        <rFont val="宋体"/>
        <family val="3"/>
        <charset val="134"/>
      </rPr>
      <t xml:space="preserve">承包人用于本合同工程的各类装备的提供、运输、维护、拆卸、拼装等支付的费用，已包括在工程量清单的单价或总额价之中。
</t>
    </r>
    <phoneticPr fontId="2" type="noConversion"/>
  </si>
  <si>
    <r>
      <t xml:space="preserve">        2.6  </t>
    </r>
    <r>
      <rPr>
        <sz val="12"/>
        <rFont val="宋体"/>
        <family val="3"/>
        <charset val="134"/>
      </rPr>
      <t>工程量清单中各项金额均以人民币（元）结算。</t>
    </r>
    <phoneticPr fontId="2" type="noConversion"/>
  </si>
  <si>
    <r>
      <t xml:space="preserve">3. </t>
    </r>
    <r>
      <rPr>
        <b/>
        <sz val="12"/>
        <rFont val="宋体"/>
        <family val="3"/>
        <charset val="134"/>
      </rPr>
      <t>计日工说明</t>
    </r>
    <phoneticPr fontId="2" type="noConversion"/>
  </si>
  <si>
    <r>
      <t xml:space="preserve">4. </t>
    </r>
    <r>
      <rPr>
        <b/>
        <sz val="12"/>
        <rFont val="宋体"/>
        <family val="3"/>
        <charset val="134"/>
      </rPr>
      <t>其它说明</t>
    </r>
    <phoneticPr fontId="2" type="noConversion"/>
  </si>
  <si>
    <t xml:space="preserve"> -a</t>
  </si>
  <si>
    <t xml:space="preserve"> -b</t>
  </si>
  <si>
    <t>102-3</t>
  </si>
  <si>
    <t>承包人驻地建设</t>
  </si>
  <si>
    <r>
      <t xml:space="preserve">5.1 </t>
    </r>
    <r>
      <rPr>
        <b/>
        <sz val="16"/>
        <rFont val="黑体"/>
        <family val="3"/>
        <charset val="134"/>
      </rPr>
      <t>工程量清单表</t>
    </r>
    <phoneticPr fontId="2" type="noConversion"/>
  </si>
  <si>
    <r>
      <rPr>
        <b/>
        <sz val="16"/>
        <rFont val="黑体"/>
        <family val="3"/>
        <charset val="134"/>
      </rPr>
      <t>工程量清单</t>
    </r>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</si>
  <si>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100</t>
    </r>
    <r>
      <rPr>
        <b/>
        <sz val="13"/>
        <rFont val="黑体"/>
        <family val="3"/>
        <charset val="134"/>
      </rPr>
      <t>章</t>
    </r>
    <r>
      <rPr>
        <b/>
        <sz val="13"/>
        <rFont val="Arial"/>
        <family val="2"/>
      </rPr>
      <t xml:space="preserve">  </t>
    </r>
    <r>
      <rPr>
        <b/>
        <sz val="13"/>
        <rFont val="黑体"/>
        <family val="3"/>
        <charset val="134"/>
      </rPr>
      <t>总</t>
    </r>
    <r>
      <rPr>
        <b/>
        <sz val="13"/>
        <rFont val="Arial"/>
        <family val="2"/>
      </rPr>
      <t xml:space="preserve"> </t>
    </r>
    <r>
      <rPr>
        <b/>
        <sz val="13"/>
        <rFont val="黑体"/>
        <family val="3"/>
        <charset val="134"/>
      </rPr>
      <t>则</t>
    </r>
    <phoneticPr fontId="2" type="noConversion"/>
  </si>
  <si>
    <r>
      <rPr>
        <b/>
        <sz val="10"/>
        <rFont val="宋体"/>
        <family val="3"/>
        <charset val="134"/>
      </rPr>
      <t>货币单位：人民币元</t>
    </r>
    <phoneticPr fontId="2" type="noConversion"/>
  </si>
  <si>
    <r>
      <rPr>
        <b/>
        <sz val="10"/>
        <rFont val="黑体"/>
        <family val="3"/>
        <charset val="134"/>
      </rPr>
      <t>子目号</t>
    </r>
    <phoneticPr fontId="2" type="noConversion"/>
  </si>
  <si>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phoneticPr fontId="2" type="noConversion"/>
  </si>
  <si>
    <r>
      <rPr>
        <b/>
        <sz val="10"/>
        <rFont val="黑体"/>
        <family val="3"/>
        <charset val="134"/>
      </rPr>
      <t>单</t>
    </r>
    <r>
      <rPr>
        <b/>
        <sz val="10"/>
        <rFont val="Arial"/>
        <family val="2"/>
      </rPr>
      <t xml:space="preserve"> </t>
    </r>
    <r>
      <rPr>
        <b/>
        <sz val="10"/>
        <rFont val="黑体"/>
        <family val="3"/>
        <charset val="134"/>
      </rPr>
      <t>位</t>
    </r>
    <phoneticPr fontId="2" type="noConversion"/>
  </si>
  <si>
    <r>
      <rPr>
        <b/>
        <sz val="10"/>
        <rFont val="黑体"/>
        <family val="3"/>
        <charset val="134"/>
      </rPr>
      <t>数</t>
    </r>
    <r>
      <rPr>
        <b/>
        <sz val="10"/>
        <rFont val="Arial"/>
        <family val="2"/>
      </rPr>
      <t xml:space="preserve"> </t>
    </r>
    <r>
      <rPr>
        <b/>
        <sz val="10"/>
        <rFont val="黑体"/>
        <family val="3"/>
        <charset val="134"/>
      </rPr>
      <t>量</t>
    </r>
    <phoneticPr fontId="2" type="noConversion"/>
  </si>
  <si>
    <r>
      <rPr>
        <b/>
        <sz val="10"/>
        <rFont val="黑体"/>
        <family val="3"/>
        <charset val="134"/>
      </rPr>
      <t>单价</t>
    </r>
    <phoneticPr fontId="2" type="noConversion"/>
  </si>
  <si>
    <r>
      <rPr>
        <b/>
        <sz val="10"/>
        <rFont val="黑体"/>
        <family val="3"/>
        <charset val="134"/>
      </rPr>
      <t>合价</t>
    </r>
    <phoneticPr fontId="2" type="noConversion"/>
  </si>
  <si>
    <r>
      <rPr>
        <sz val="10"/>
        <rFont val="宋体"/>
        <family val="3"/>
        <charset val="134"/>
      </rPr>
      <t>通则</t>
    </r>
  </si>
  <si>
    <r>
      <rPr>
        <sz val="10"/>
        <rFont val="宋体"/>
        <family val="3"/>
        <charset val="134"/>
      </rPr>
      <t>保险费</t>
    </r>
  </si>
  <si>
    <r>
      <rPr>
        <sz val="10"/>
        <rFont val="宋体"/>
        <family val="3"/>
        <charset val="134"/>
      </rPr>
      <t>总额</t>
    </r>
  </si>
  <si>
    <r>
      <rPr>
        <sz val="10"/>
        <rFont val="宋体"/>
        <family val="3"/>
        <charset val="134"/>
      </rPr>
      <t>按合同条款规定，提供第三方责任险</t>
    </r>
  </si>
  <si>
    <r>
      <rPr>
        <sz val="10"/>
        <rFont val="宋体"/>
        <family val="3"/>
        <charset val="134"/>
      </rPr>
      <t>工程管理</t>
    </r>
  </si>
  <si>
    <t>竣工文件</t>
  </si>
  <si>
    <t>施工环保费</t>
  </si>
  <si>
    <t>安全生产费(按最高投标限价的1.5%计列)</t>
    <phoneticPr fontId="2" type="noConversion"/>
  </si>
  <si>
    <r>
      <rPr>
        <sz val="10"/>
        <rFont val="宋体"/>
        <family val="3"/>
        <charset val="134"/>
      </rPr>
      <t>安全生产费用需填入报价，方可显示本章节总价。</t>
    </r>
    <phoneticPr fontId="2" type="noConversion"/>
  </si>
  <si>
    <t>临时工程与设施</t>
  </si>
  <si>
    <t>临时道路修建、养护与拆除(包括原道路的养护)</t>
  </si>
  <si>
    <r>
      <rPr>
        <sz val="10"/>
        <rFont val="宋体"/>
        <family val="3"/>
        <charset val="134"/>
      </rPr>
      <t>临时占地</t>
    </r>
  </si>
  <si>
    <r>
      <rPr>
        <sz val="10"/>
        <rFont val="宋体"/>
        <family val="3"/>
        <charset val="134"/>
      </rPr>
      <t>临时供电设施架设、维护与拆除</t>
    </r>
  </si>
  <si>
    <r>
      <rPr>
        <sz val="10"/>
        <rFont val="宋体"/>
        <family val="3"/>
        <charset val="134"/>
      </rPr>
      <t>电信设施的提供、维修与拆除</t>
    </r>
  </si>
  <si>
    <r>
      <rPr>
        <sz val="10"/>
        <rFont val="宋体"/>
        <family val="3"/>
        <charset val="134"/>
      </rPr>
      <t>临时供水与排污设施</t>
    </r>
  </si>
  <si>
    <r>
      <rPr>
        <sz val="10"/>
        <rFont val="宋体"/>
        <family val="3"/>
        <charset val="134"/>
      </rPr>
      <t>承包人驻地建设</t>
    </r>
  </si>
  <si>
    <r>
      <rPr>
        <b/>
        <sz val="10"/>
        <rFont val="黑体"/>
        <family val="3"/>
        <charset val="134"/>
      </rPr>
      <t>清单</t>
    </r>
    <r>
      <rPr>
        <b/>
        <sz val="10"/>
        <rFont val="Arial"/>
        <family val="2"/>
      </rPr>
      <t xml:space="preserve"> </t>
    </r>
    <r>
      <rPr>
        <b/>
        <sz val="10"/>
        <rFont val="黑体"/>
        <family val="3"/>
        <charset val="134"/>
      </rPr>
      <t>第</t>
    </r>
    <r>
      <rPr>
        <b/>
        <sz val="10"/>
        <rFont val="Arial"/>
        <family val="2"/>
      </rPr>
      <t>100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 xml:space="preserve">) </t>
    </r>
    <phoneticPr fontId="2" type="noConversion"/>
  </si>
  <si>
    <r>
      <rPr>
        <b/>
        <sz val="16"/>
        <rFont val="黑体"/>
        <family val="3"/>
        <charset val="134"/>
      </rPr>
      <t>工程量清单</t>
    </r>
    <phoneticPr fontId="2" type="noConversion"/>
  </si>
  <si>
    <r>
      <rPr>
        <b/>
        <sz val="10"/>
        <rFont val="宋体"/>
        <family val="3"/>
        <charset val="134"/>
      </rPr>
      <t>货币单位：人民币元</t>
    </r>
    <phoneticPr fontId="2" type="noConversion"/>
  </si>
  <si>
    <r>
      <rPr>
        <b/>
        <sz val="10"/>
        <rFont val="黑体"/>
        <family val="3"/>
        <charset val="134"/>
      </rPr>
      <t>子目号</t>
    </r>
  </si>
  <si>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</si>
  <si>
    <r>
      <rPr>
        <b/>
        <sz val="10"/>
        <rFont val="黑体"/>
        <family val="3"/>
        <charset val="134"/>
      </rPr>
      <t>单</t>
    </r>
    <r>
      <rPr>
        <b/>
        <sz val="10"/>
        <rFont val="Arial"/>
        <family val="2"/>
      </rPr>
      <t xml:space="preserve"> </t>
    </r>
    <r>
      <rPr>
        <b/>
        <sz val="10"/>
        <rFont val="黑体"/>
        <family val="3"/>
        <charset val="134"/>
      </rPr>
      <t>位</t>
    </r>
    <phoneticPr fontId="2" type="noConversion"/>
  </si>
  <si>
    <r>
      <rPr>
        <b/>
        <sz val="10"/>
        <rFont val="宋体"/>
        <family val="3"/>
        <charset val="134"/>
      </rPr>
      <t>数</t>
    </r>
    <r>
      <rPr>
        <b/>
        <sz val="10"/>
        <rFont val="Arial"/>
        <family val="2"/>
      </rPr>
      <t xml:space="preserve"> </t>
    </r>
    <r>
      <rPr>
        <b/>
        <sz val="10"/>
        <rFont val="宋体"/>
        <family val="3"/>
        <charset val="134"/>
      </rPr>
      <t>量</t>
    </r>
    <phoneticPr fontId="2" type="noConversion"/>
  </si>
  <si>
    <r>
      <rPr>
        <b/>
        <sz val="10"/>
        <rFont val="黑体"/>
        <family val="3"/>
        <charset val="134"/>
      </rPr>
      <t>单价</t>
    </r>
    <phoneticPr fontId="2" type="noConversion"/>
  </si>
  <si>
    <r>
      <rPr>
        <b/>
        <sz val="10"/>
        <rFont val="黑体"/>
        <family val="3"/>
        <charset val="134"/>
      </rPr>
      <t>合价</t>
    </r>
    <phoneticPr fontId="2" type="noConversion"/>
  </si>
  <si>
    <r>
      <rPr>
        <b/>
        <sz val="10"/>
        <rFont val="黑体"/>
        <family val="3"/>
        <charset val="134"/>
      </rPr>
      <t>清单</t>
    </r>
    <r>
      <rPr>
        <b/>
        <sz val="10"/>
        <rFont val="Arial"/>
        <family val="2"/>
      </rPr>
      <t xml:space="preserve">  </t>
    </r>
    <r>
      <rPr>
        <b/>
        <sz val="10"/>
        <rFont val="黑体"/>
        <family val="3"/>
        <charset val="134"/>
      </rPr>
      <t>第</t>
    </r>
    <r>
      <rPr>
        <b/>
        <sz val="10"/>
        <rFont val="Arial"/>
        <family val="2"/>
      </rPr>
      <t>200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phoneticPr fontId="2" type="noConversion"/>
  </si>
  <si>
    <r>
      <rPr>
        <b/>
        <sz val="10"/>
        <rFont val="黑体"/>
        <family val="3"/>
        <charset val="134"/>
      </rPr>
      <t>清单</t>
    </r>
    <r>
      <rPr>
        <b/>
        <sz val="10"/>
        <rFont val="Arial"/>
        <family val="2"/>
      </rPr>
      <t xml:space="preserve">  </t>
    </r>
    <r>
      <rPr>
        <b/>
        <sz val="10"/>
        <rFont val="黑体"/>
        <family val="3"/>
        <charset val="134"/>
      </rPr>
      <t>第</t>
    </r>
    <r>
      <rPr>
        <b/>
        <sz val="10"/>
        <rFont val="Arial"/>
        <family val="2"/>
      </rPr>
      <t>300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phoneticPr fontId="2" type="noConversion"/>
  </si>
  <si>
    <r>
      <t xml:space="preserve">5.4 </t>
    </r>
    <r>
      <rPr>
        <b/>
        <sz val="16"/>
        <rFont val="黑体"/>
        <family val="3"/>
        <charset val="134"/>
      </rPr>
      <t>投标报价汇总表</t>
    </r>
    <phoneticPr fontId="2" type="noConversion"/>
  </si>
  <si>
    <r>
      <rPr>
        <sz val="12"/>
        <rFont val="黑体"/>
        <family val="3"/>
        <charset val="134"/>
      </rPr>
      <t>科</t>
    </r>
    <r>
      <rPr>
        <sz val="12"/>
        <rFont val="Arial"/>
        <family val="2"/>
      </rPr>
      <t xml:space="preserve"> </t>
    </r>
    <r>
      <rPr>
        <sz val="12"/>
        <rFont val="黑体"/>
        <family val="3"/>
        <charset val="134"/>
      </rPr>
      <t>目</t>
    </r>
    <r>
      <rPr>
        <sz val="12"/>
        <rFont val="Arial"/>
        <family val="2"/>
      </rPr>
      <t xml:space="preserve"> </t>
    </r>
    <r>
      <rPr>
        <sz val="12"/>
        <rFont val="黑体"/>
        <family val="3"/>
        <charset val="134"/>
      </rPr>
      <t>名</t>
    </r>
    <r>
      <rPr>
        <sz val="12"/>
        <rFont val="Arial"/>
        <family val="2"/>
      </rPr>
      <t xml:space="preserve"> </t>
    </r>
    <r>
      <rPr>
        <sz val="12"/>
        <rFont val="黑体"/>
        <family val="3"/>
        <charset val="134"/>
      </rPr>
      <t>称</t>
    </r>
    <phoneticPr fontId="2" type="noConversion"/>
  </si>
  <si>
    <r>
      <rPr>
        <sz val="12"/>
        <rFont val="黑体"/>
        <family val="3"/>
        <charset val="134"/>
      </rPr>
      <t>金额</t>
    </r>
    <r>
      <rPr>
        <sz val="12"/>
        <rFont val="Arial"/>
        <family val="2"/>
      </rPr>
      <t>(</t>
    </r>
    <r>
      <rPr>
        <sz val="12"/>
        <rFont val="黑体"/>
        <family val="3"/>
        <charset val="134"/>
      </rPr>
      <t>元</t>
    </r>
    <r>
      <rPr>
        <sz val="12"/>
        <rFont val="Arial"/>
        <family val="2"/>
      </rPr>
      <t>)</t>
    </r>
  </si>
  <si>
    <r>
      <rPr>
        <sz val="11"/>
        <rFont val="宋体"/>
        <family val="3"/>
        <charset val="134"/>
      </rPr>
      <t>第</t>
    </r>
    <r>
      <rPr>
        <sz val="11"/>
        <rFont val="Arial"/>
        <family val="2"/>
      </rPr>
      <t>100</t>
    </r>
    <r>
      <rPr>
        <sz val="11"/>
        <rFont val="宋体"/>
        <family val="3"/>
        <charset val="134"/>
      </rPr>
      <t>章～</t>
    </r>
    <r>
      <rPr>
        <sz val="11"/>
        <rFont val="Arial"/>
        <family val="2"/>
      </rPr>
      <t>700</t>
    </r>
    <r>
      <rPr>
        <sz val="11"/>
        <rFont val="宋体"/>
        <family val="3"/>
        <charset val="134"/>
      </rPr>
      <t>章清单合计</t>
    </r>
    <phoneticPr fontId="2" type="noConversion"/>
  </si>
  <si>
    <r>
      <rPr>
        <sz val="11"/>
        <rFont val="宋体"/>
        <family val="3"/>
        <charset val="134"/>
      </rPr>
      <t>清单合计减去材料、工程设备、专业工程暂估价
合计（即</t>
    </r>
    <r>
      <rPr>
        <sz val="11"/>
        <rFont val="Arial"/>
        <family val="2"/>
      </rPr>
      <t>8-9=10</t>
    </r>
    <r>
      <rPr>
        <sz val="11"/>
        <rFont val="宋体"/>
        <family val="3"/>
        <charset val="134"/>
      </rPr>
      <t>）</t>
    </r>
    <phoneticPr fontId="2" type="noConversion"/>
  </si>
  <si>
    <r>
      <rPr>
        <sz val="11"/>
        <rFont val="宋体"/>
        <family val="3"/>
        <charset val="134"/>
      </rPr>
      <t>投标报价（即</t>
    </r>
    <r>
      <rPr>
        <sz val="11"/>
        <rFont val="Arial"/>
        <family val="2"/>
      </rPr>
      <t>8+11+12=13</t>
    </r>
    <r>
      <rPr>
        <sz val="11"/>
        <rFont val="宋体"/>
        <family val="3"/>
        <charset val="134"/>
      </rPr>
      <t>）</t>
    </r>
    <phoneticPr fontId="2" type="noConversion"/>
  </si>
  <si>
    <t>货币单位：人民币元</t>
    <phoneticPr fontId="2" type="noConversion"/>
  </si>
  <si>
    <t>序号</t>
    <phoneticPr fontId="2" type="noConversion"/>
  </si>
  <si>
    <t>章次</t>
    <phoneticPr fontId="2" type="noConversion"/>
  </si>
  <si>
    <t>总则</t>
    <phoneticPr fontId="2" type="noConversion"/>
  </si>
  <si>
    <t>桥梁、涵洞</t>
    <phoneticPr fontId="2" type="noConversion"/>
  </si>
  <si>
    <t>隧道</t>
    <phoneticPr fontId="2" type="noConversion"/>
  </si>
  <si>
    <t>绿化及环境保护设施</t>
    <phoneticPr fontId="2" type="noConversion"/>
  </si>
  <si>
    <t>已包含在清单合计中的材料、工程设备、专业工程暂估价合计</t>
    <phoneticPr fontId="2" type="noConversion"/>
  </si>
  <si>
    <t>计日工合计</t>
    <phoneticPr fontId="2" type="noConversion"/>
  </si>
  <si>
    <r>
      <t xml:space="preserve">        2.1  </t>
    </r>
    <r>
      <rPr>
        <sz val="12"/>
        <rFont val="宋体"/>
        <family val="3"/>
        <charset val="134"/>
      </rPr>
      <t xml:space="preserve">工程量清单中的每一子目（有数量）须填入单价或价格，且只允许有一个报价。
</t>
    </r>
    <phoneticPr fontId="2" type="noConversion"/>
  </si>
  <si>
    <t>按合同条款规定，提供建筑工程一切险</t>
    <phoneticPr fontId="2" type="noConversion"/>
  </si>
  <si>
    <t>交通安全设施</t>
    <phoneticPr fontId="2" type="noConversion"/>
  </si>
  <si>
    <t>路基</t>
    <phoneticPr fontId="2" type="noConversion"/>
  </si>
  <si>
    <t>路面</t>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</si>
  <si>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300</t>
    </r>
    <r>
      <rPr>
        <b/>
        <sz val="13"/>
        <rFont val="黑体"/>
        <family val="3"/>
        <charset val="134"/>
      </rPr>
      <t>章</t>
    </r>
    <r>
      <rPr>
        <b/>
        <sz val="13"/>
        <rFont val="Arial"/>
        <family val="2"/>
      </rPr>
      <t xml:space="preserve"> </t>
    </r>
    <r>
      <rPr>
        <b/>
        <sz val="13"/>
        <rFont val="黑体"/>
        <family val="3"/>
        <charset val="134"/>
      </rPr>
      <t>路面</t>
    </r>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</si>
  <si>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200</t>
    </r>
    <r>
      <rPr>
        <b/>
        <sz val="13"/>
        <rFont val="黑体"/>
        <family val="3"/>
        <charset val="134"/>
      </rPr>
      <t>章</t>
    </r>
    <r>
      <rPr>
        <b/>
        <sz val="13"/>
        <rFont val="Arial"/>
        <family val="2"/>
      </rPr>
      <t xml:space="preserve"> </t>
    </r>
    <r>
      <rPr>
        <b/>
        <sz val="13"/>
        <rFont val="黑体"/>
        <family val="3"/>
        <charset val="134"/>
      </rPr>
      <t>路基</t>
    </r>
    <phoneticPr fontId="2" type="noConversion"/>
  </si>
  <si>
    <r>
      <t xml:space="preserve">         4.2</t>
    </r>
    <r>
      <rPr>
        <sz val="12"/>
        <rFont val="宋体"/>
        <family val="3"/>
        <charset val="134"/>
      </rPr>
      <t>为确保将安全施工措施落到实处，投标人应根据《公路水运工程安全生产监督管理办法》（交通运输部令</t>
    </r>
    <r>
      <rPr>
        <sz val="12"/>
        <rFont val="Arial"/>
        <family val="2"/>
      </rPr>
      <t>2017</t>
    </r>
    <r>
      <rPr>
        <sz val="12"/>
        <rFont val="宋体"/>
        <family val="3"/>
        <charset val="134"/>
      </rPr>
      <t>年第</t>
    </r>
    <r>
      <rPr>
        <sz val="12"/>
        <rFont val="Arial"/>
        <family val="2"/>
      </rPr>
      <t>25</t>
    </r>
    <r>
      <rPr>
        <sz val="12"/>
        <rFont val="宋体"/>
        <family val="3"/>
        <charset val="134"/>
      </rPr>
      <t>号）以及《关于印发</t>
    </r>
    <r>
      <rPr>
        <sz val="12"/>
        <rFont val="Arial"/>
        <family val="2"/>
      </rPr>
      <t>&lt;</t>
    </r>
    <r>
      <rPr>
        <sz val="12"/>
        <rFont val="宋体"/>
        <family val="3"/>
        <charset val="134"/>
      </rPr>
      <t>企业安全生产费用提取和使用管理办法</t>
    </r>
    <r>
      <rPr>
        <sz val="12"/>
        <rFont val="Arial"/>
        <family val="2"/>
      </rPr>
      <t>&gt;</t>
    </r>
    <r>
      <rPr>
        <sz val="12"/>
        <rFont val="宋体"/>
        <family val="3"/>
        <charset val="134"/>
      </rPr>
      <t>的通知》（财资</t>
    </r>
    <r>
      <rPr>
        <sz val="12"/>
        <rFont val="Arial"/>
        <family val="2"/>
      </rPr>
      <t>[2022]136</t>
    </r>
    <r>
      <rPr>
        <sz val="12"/>
        <rFont val="宋体"/>
        <family val="3"/>
        <charset val="134"/>
      </rPr>
      <t>号）的规定，在投标总价中计入安全生产费用，安全生产费用以固定金额形式计入工程量清单第</t>
    </r>
    <r>
      <rPr>
        <sz val="12"/>
        <rFont val="Arial"/>
        <family val="2"/>
      </rPr>
      <t>100</t>
    </r>
    <r>
      <rPr>
        <sz val="12"/>
        <rFont val="宋体"/>
        <family val="3"/>
        <charset val="134"/>
      </rPr>
      <t>章中（安全生产费用为招标人公布的最高投标限价的</t>
    </r>
    <r>
      <rPr>
        <sz val="12"/>
        <rFont val="Arial"/>
        <family val="2"/>
      </rPr>
      <t>1.5</t>
    </r>
    <r>
      <rPr>
        <sz val="12"/>
        <rFont val="宋体"/>
        <family val="3"/>
        <charset val="134"/>
      </rPr>
      <t xml:space="preserve">％），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
</t>
    </r>
    <phoneticPr fontId="2" type="noConversion"/>
  </si>
  <si>
    <t>103-6</t>
    <phoneticPr fontId="2" type="noConversion"/>
  </si>
  <si>
    <t>场地清理</t>
    <phoneticPr fontId="2" type="noConversion"/>
  </si>
  <si>
    <t>202-2</t>
  </si>
  <si>
    <r>
      <rPr>
        <sz val="10"/>
        <rFont val="MS Gothic"/>
        <family val="3"/>
        <charset val="128"/>
      </rPr>
      <t>挖除、</t>
    </r>
    <r>
      <rPr>
        <sz val="10"/>
        <rFont val="宋体"/>
        <family val="3"/>
        <charset val="134"/>
      </rPr>
      <t>铣刨</t>
    </r>
    <r>
      <rPr>
        <sz val="10"/>
        <rFont val="MS Gothic"/>
        <family val="3"/>
        <charset val="128"/>
      </rPr>
      <t>旧路面</t>
    </r>
    <phoneticPr fontId="2" type="noConversion"/>
  </si>
  <si>
    <t xml:space="preserve"> -a</t>
    <phoneticPr fontId="2" type="noConversion"/>
  </si>
  <si>
    <r>
      <rPr>
        <sz val="10"/>
        <rFont val="宋体"/>
        <family val="3"/>
        <charset val="134"/>
      </rPr>
      <t>挖除</t>
    </r>
    <r>
      <rPr>
        <sz val="10"/>
        <rFont val="MS Gothic"/>
        <family val="3"/>
        <charset val="128"/>
      </rPr>
      <t>水泥混凝土</t>
    </r>
    <r>
      <rPr>
        <sz val="10"/>
        <rFont val="宋体"/>
        <family val="3"/>
        <charset val="134"/>
      </rPr>
      <t>面层</t>
    </r>
    <phoneticPr fontId="2" type="noConversion"/>
  </si>
  <si>
    <r>
      <t>m</t>
    </r>
    <r>
      <rPr>
        <vertAlign val="superscript"/>
        <sz val="10"/>
        <rFont val="宋体"/>
        <family val="3"/>
        <charset val="134"/>
      </rPr>
      <t>3</t>
    </r>
    <phoneticPr fontId="2" type="noConversion"/>
  </si>
  <si>
    <t xml:space="preserve"> -d</t>
    <phoneticPr fontId="2" type="noConversion"/>
  </si>
  <si>
    <t>铣刨水泥混凝土面层</t>
    <phoneticPr fontId="2" type="noConversion"/>
  </si>
  <si>
    <t>透层和黏层</t>
    <phoneticPr fontId="2" type="noConversion"/>
  </si>
  <si>
    <t>308-2</t>
    <phoneticPr fontId="2" type="noConversion"/>
  </si>
  <si>
    <t>黏层</t>
    <phoneticPr fontId="2" type="noConversion"/>
  </si>
  <si>
    <r>
      <t>m</t>
    </r>
    <r>
      <rPr>
        <vertAlign val="superscript"/>
        <sz val="10"/>
        <rFont val="宋体"/>
        <family val="3"/>
        <charset val="134"/>
      </rPr>
      <t>2</t>
    </r>
    <phoneticPr fontId="2" type="noConversion"/>
  </si>
  <si>
    <t>热拌沥青混合料面层</t>
  </si>
  <si>
    <t>309-1</t>
    <phoneticPr fontId="2" type="noConversion"/>
  </si>
  <si>
    <t>细粒式沥青混凝土</t>
    <phoneticPr fontId="2" type="noConversion"/>
  </si>
  <si>
    <r>
      <rPr>
        <sz val="10"/>
        <rFont val="MS Gothic"/>
        <family val="3"/>
        <charset val="128"/>
      </rPr>
      <t>厚</t>
    </r>
    <r>
      <rPr>
        <sz val="10"/>
        <rFont val="微软雅黑"/>
        <family val="2"/>
        <charset val="134"/>
      </rPr>
      <t>40</t>
    </r>
    <r>
      <rPr>
        <sz val="10"/>
        <rFont val="Arial"/>
        <family val="2"/>
      </rPr>
      <t>mm</t>
    </r>
    <phoneticPr fontId="2" type="noConversion"/>
  </si>
  <si>
    <t>水泥混凝土面板</t>
    <phoneticPr fontId="2" type="noConversion"/>
  </si>
  <si>
    <t>312-1</t>
    <phoneticPr fontId="2" type="noConversion"/>
  </si>
  <si>
    <t>厚200mm</t>
    <phoneticPr fontId="2" type="noConversion"/>
  </si>
  <si>
    <r>
      <rPr>
        <sz val="10"/>
        <rFont val="宋体"/>
        <family val="3"/>
        <charset val="134"/>
      </rPr>
      <t>路肩培土、中央分隔带回填土、</t>
    </r>
    <r>
      <rPr>
        <sz val="10"/>
        <rFont val="宋体"/>
        <family val="3"/>
        <charset val="134"/>
      </rPr>
      <t>土路肩加固及路缘石</t>
    </r>
    <phoneticPr fontId="2" type="noConversion"/>
  </si>
  <si>
    <t>313-1</t>
    <phoneticPr fontId="2" type="noConversion"/>
  </si>
  <si>
    <t>路肩培砂砾</t>
    <phoneticPr fontId="2" type="noConversion"/>
  </si>
  <si>
    <t>水泥混凝土裂缝维修</t>
    <phoneticPr fontId="2" type="noConversion"/>
  </si>
  <si>
    <t>315-1</t>
    <phoneticPr fontId="2" type="noConversion"/>
  </si>
  <si>
    <t>沥青灌缝</t>
    <phoneticPr fontId="2" type="noConversion"/>
  </si>
  <si>
    <t>m</t>
  </si>
  <si>
    <r>
      <t xml:space="preserve">         4.3</t>
    </r>
    <r>
      <rPr>
        <sz val="12"/>
        <rFont val="宋体"/>
        <family val="3"/>
        <charset val="134"/>
      </rPr>
      <t xml:space="preserve">临时交通安全设施以总额为单位计量，由承包人包干使用。计价中包括图纸所示及为保证工程安全、顺利完成所设置的所有临时交通安全设施的修建、养护、拆除等相关内容。
</t>
    </r>
    <phoneticPr fontId="2" type="noConversion"/>
  </si>
  <si>
    <r>
      <t xml:space="preserve">         4.4</t>
    </r>
    <r>
      <rPr>
        <sz val="12"/>
        <rFont val="宋体"/>
        <family val="3"/>
        <charset val="134"/>
      </rPr>
      <t xml:space="preserve">铣刨旧路混凝土路面依据图纸所示，以立方米为单位计量。计价中包括铣刨、废料运输、清理等一切作业内容。
</t>
    </r>
    <phoneticPr fontId="2" type="noConversion"/>
  </si>
  <si>
    <r>
      <t xml:space="preserve">         4.5</t>
    </r>
    <r>
      <rPr>
        <sz val="12"/>
        <rFont val="宋体"/>
        <family val="2"/>
        <charset val="134"/>
      </rPr>
      <t>旧路面维修中沥青灌缝</t>
    </r>
    <r>
      <rPr>
        <sz val="12"/>
        <rFont val="宋体"/>
        <family val="3"/>
        <charset val="134"/>
      </rPr>
      <t xml:space="preserve">依据图纸所示，依据沥青灌缝长度，以米为单位计量。计价中包括与之相关的一切作业内容。清理横纵向裂缝及掉角作为沥青灌缝的附属工作，不另行计量。
</t>
    </r>
    <phoneticPr fontId="2" type="noConversion"/>
  </si>
  <si>
    <r>
      <t xml:space="preserve">        1.3  </t>
    </r>
    <r>
      <rPr>
        <sz val="12"/>
        <rFont val="宋体"/>
        <family val="3"/>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2"/>
        <rFont val="Arial"/>
        <family val="2"/>
      </rPr>
      <t>15.4</t>
    </r>
    <r>
      <rPr>
        <sz val="12"/>
        <rFont val="宋体"/>
        <family val="3"/>
        <charset val="134"/>
      </rPr>
      <t xml:space="preserve">款的规定，按监理人确定的单价或总额价计算支付额。
</t>
    </r>
    <phoneticPr fontId="2" type="noConversion"/>
  </si>
  <si>
    <r>
      <t xml:space="preserve">        2.7  </t>
    </r>
    <r>
      <rPr>
        <sz val="12"/>
        <rFont val="宋体"/>
        <family val="3"/>
        <charset val="134"/>
      </rPr>
      <t>暂列金额（不含计日工总额）的数量及拟用子目的说明：</t>
    </r>
    <r>
      <rPr>
        <b/>
        <u/>
        <sz val="12"/>
        <rFont val="宋体"/>
        <family val="3"/>
        <charset val="134"/>
      </rPr>
      <t>本项目不予考虑</t>
    </r>
    <r>
      <rPr>
        <sz val="12"/>
        <rFont val="宋体"/>
        <family val="3"/>
        <charset val="134"/>
      </rPr>
      <t>。</t>
    </r>
    <r>
      <rPr>
        <sz val="12"/>
        <rFont val="Arial"/>
        <family val="2"/>
      </rPr>
      <t xml:space="preserve"> </t>
    </r>
    <phoneticPr fontId="2" type="noConversion"/>
  </si>
  <si>
    <r>
      <t xml:space="preserve">         4.1</t>
    </r>
    <r>
      <rPr>
        <sz val="12"/>
        <rFont val="宋体"/>
        <family val="3"/>
        <charset val="134"/>
      </rPr>
      <t>工程一切险和第三方责任险应由承包人以承包人与发包人联名投保，保险费已列入工程量清单</t>
    </r>
    <r>
      <rPr>
        <sz val="12"/>
        <rFont val="Arial"/>
        <family val="2"/>
      </rPr>
      <t>100</t>
    </r>
    <r>
      <rPr>
        <sz val="12"/>
        <rFont val="宋体"/>
        <family val="3"/>
        <charset val="134"/>
      </rPr>
      <t>章内。工程一切险的投保金额为工程量清单第</t>
    </r>
    <r>
      <rPr>
        <sz val="12"/>
        <rFont val="Arial"/>
        <family val="2"/>
      </rPr>
      <t>100</t>
    </r>
    <r>
      <rPr>
        <sz val="12"/>
        <rFont val="宋体"/>
        <family val="3"/>
        <charset val="134"/>
      </rPr>
      <t>章（不含建筑工程一切险及第三方责任险的保险费）至</t>
    </r>
    <r>
      <rPr>
        <sz val="12"/>
        <rFont val="Arial"/>
        <family val="2"/>
      </rPr>
      <t>700</t>
    </r>
    <r>
      <rPr>
        <sz val="12"/>
        <rFont val="宋体"/>
        <family val="3"/>
        <charset val="134"/>
      </rPr>
      <t>章合计金额，保险费率暂定为</t>
    </r>
    <r>
      <rPr>
        <sz val="12"/>
        <rFont val="Arial"/>
        <family val="2"/>
      </rPr>
      <t>3</t>
    </r>
    <r>
      <rPr>
        <sz val="12"/>
        <rFont val="宋体"/>
        <family val="3"/>
        <charset val="134"/>
      </rPr>
      <t>‰；第三方责任险的最低投保金额为</t>
    </r>
    <r>
      <rPr>
        <sz val="12"/>
        <rFont val="Arial"/>
        <family val="2"/>
      </rPr>
      <t>100</t>
    </r>
    <r>
      <rPr>
        <sz val="12"/>
        <rFont val="宋体"/>
        <family val="3"/>
        <charset val="134"/>
      </rPr>
      <t>万元，保险费率暂定为</t>
    </r>
    <r>
      <rPr>
        <sz val="12"/>
        <rFont val="Arial"/>
        <family val="2"/>
      </rPr>
      <t>4</t>
    </r>
    <r>
      <rPr>
        <sz val="12"/>
        <rFont val="宋体"/>
        <family val="3"/>
        <charset val="134"/>
      </rPr>
      <t xml:space="preserve">‰。发包人在接到保险单后，将按照保险单的实际费用支付给承包人。如出现保险事故，保险金不足以补偿损失的，应由承包人自行负责补偿。
</t>
    </r>
    <phoneticPr fontId="2" type="noConversion"/>
  </si>
  <si>
    <t>暂列金额（本项目不予考虑）</t>
    <phoneticPr fontId="2" type="noConversion"/>
  </si>
  <si>
    <t>临时交通安全设施</t>
    <phoneticPr fontId="2" type="noConversion"/>
  </si>
  <si>
    <r>
      <rPr>
        <b/>
        <sz val="11"/>
        <rFont val="宋体"/>
        <family val="3"/>
        <charset val="134"/>
      </rPr>
      <t>合同段编号：</t>
    </r>
    <r>
      <rPr>
        <b/>
        <sz val="11"/>
        <rFont val="微软雅黑"/>
        <family val="2"/>
        <charset val="134"/>
      </rPr>
      <t>喀喇沁旗</t>
    </r>
    <r>
      <rPr>
        <b/>
        <sz val="11"/>
        <rFont val="Arial"/>
        <family val="2"/>
      </rPr>
      <t>2024</t>
    </r>
    <r>
      <rPr>
        <b/>
        <sz val="11"/>
        <rFont val="微软雅黑"/>
        <family val="2"/>
        <charset val="134"/>
      </rPr>
      <t>年农村公路旅游路养护工程</t>
    </r>
    <phoneticPr fontId="2" type="noConversion"/>
  </si>
  <si>
    <r>
      <t>（</t>
    </r>
    <r>
      <rPr>
        <b/>
        <sz val="11"/>
        <rFont val="Arial"/>
        <family val="3"/>
        <charset val="134"/>
      </rPr>
      <t>C050</t>
    </r>
    <r>
      <rPr>
        <b/>
        <sz val="11"/>
        <rFont val="宋体"/>
        <family val="3"/>
        <charset val="134"/>
      </rPr>
      <t>甸子</t>
    </r>
    <r>
      <rPr>
        <b/>
        <sz val="11"/>
        <rFont val="Arial"/>
        <family val="3"/>
        <charset val="134"/>
      </rPr>
      <t>-</t>
    </r>
    <r>
      <rPr>
        <b/>
        <sz val="11"/>
        <rFont val="宋体"/>
        <family val="3"/>
        <charset val="134"/>
      </rPr>
      <t>北山根段公路）</t>
    </r>
  </si>
  <si>
    <r>
      <t>（</t>
    </r>
    <r>
      <rPr>
        <b/>
        <sz val="10"/>
        <rFont val="Arial"/>
        <family val="2"/>
      </rPr>
      <t>C050</t>
    </r>
    <r>
      <rPr>
        <b/>
        <sz val="10"/>
        <rFont val="宋体"/>
        <family val="3"/>
        <charset val="134"/>
      </rPr>
      <t>甸子</t>
    </r>
    <r>
      <rPr>
        <b/>
        <sz val="10"/>
        <rFont val="Arial"/>
        <family val="2"/>
      </rPr>
      <t>-</t>
    </r>
    <r>
      <rPr>
        <b/>
        <sz val="10"/>
        <rFont val="宋体"/>
        <family val="3"/>
        <charset val="134"/>
      </rPr>
      <t>北山根段公路）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</si>
</sst>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00_-;\-* #,##0.00_-;_-* &quot;-&quot;??_-;_-@_-"/>
    <numFmt numFmtId="177" formatCode="0.00_);[Red]\(0.00\)"/>
    <numFmt numFmtId="178" formatCode="0_);[Red]\(0\)"/>
  </numFmts>
  <fonts count="42" x14ac:knownFonts="1">
    <font>
      <sz val="12"/>
      <name val="宋体"/>
      <charset val="134"/>
    </font>
    <font>
      <sz val="12"/>
      <name val="宋体"/>
      <family val="3"/>
      <charset val="134"/>
    </font>
    <font>
      <sz val="9"/>
      <name val="宋体"/>
      <family val="3"/>
      <charset val="134"/>
    </font>
    <font>
      <sz val="12"/>
      <name val="黑体"/>
      <family val="3"/>
      <charset val="134"/>
    </font>
    <font>
      <b/>
      <sz val="12"/>
      <name val="宋体"/>
      <family val="3"/>
      <charset val="134"/>
    </font>
    <font>
      <b/>
      <sz val="10"/>
      <name val="黑体"/>
      <family val="3"/>
      <charset val="134"/>
    </font>
    <font>
      <b/>
      <sz val="11"/>
      <name val="Arial"/>
      <family val="2"/>
    </font>
    <font>
      <sz val="11"/>
      <name val="Arial"/>
      <family val="2"/>
    </font>
    <font>
      <b/>
      <sz val="16"/>
      <name val="黑体"/>
      <family val="3"/>
      <charset val="134"/>
    </font>
    <font>
      <b/>
      <sz val="15"/>
      <name val="Arial"/>
      <family val="2"/>
    </font>
    <font>
      <sz val="10"/>
      <name val="Arial"/>
      <family val="2"/>
    </font>
    <font>
      <b/>
      <sz val="12"/>
      <name val="Arial"/>
      <family val="2"/>
    </font>
    <font>
      <sz val="12"/>
      <name val="Arial"/>
      <family val="2"/>
    </font>
    <font>
      <b/>
      <sz val="10"/>
      <name val="Arial"/>
      <family val="2"/>
    </font>
    <font>
      <sz val="9"/>
      <name val="Arial"/>
      <family val="2"/>
    </font>
    <font>
      <b/>
      <sz val="9"/>
      <name val="Arial"/>
      <family val="2"/>
    </font>
    <font>
      <b/>
      <sz val="13"/>
      <name val="黑体"/>
      <family val="3"/>
      <charset val="134"/>
    </font>
    <font>
      <b/>
      <sz val="15"/>
      <name val="宋体"/>
      <family val="3"/>
      <charset val="134"/>
    </font>
    <font>
      <sz val="25"/>
      <name val="Arial"/>
      <family val="2"/>
    </font>
    <font>
      <sz val="10"/>
      <name val="Helv"/>
      <family val="2"/>
    </font>
    <font>
      <b/>
      <sz val="16"/>
      <name val="Arial"/>
      <family val="2"/>
    </font>
    <font>
      <sz val="14"/>
      <name val="Arial"/>
      <family val="2"/>
    </font>
    <font>
      <b/>
      <sz val="13"/>
      <name val="Arial"/>
      <family val="2"/>
    </font>
    <font>
      <b/>
      <sz val="10"/>
      <name val="宋体"/>
      <family val="3"/>
      <charset val="134"/>
    </font>
    <font>
      <sz val="10"/>
      <name val="宋体"/>
      <family val="3"/>
      <charset val="134"/>
    </font>
    <font>
      <b/>
      <sz val="11"/>
      <name val="宋体"/>
      <family val="3"/>
      <charset val="134"/>
    </font>
    <font>
      <sz val="11"/>
      <name val="宋体"/>
      <family val="3"/>
      <charset val="134"/>
    </font>
    <font>
      <sz val="20"/>
      <name val="宋体"/>
      <family val="3"/>
      <charset val="134"/>
    </font>
    <font>
      <sz val="10"/>
      <name val="宋体"/>
      <family val="3"/>
      <charset val="134"/>
    </font>
    <font>
      <sz val="10"/>
      <name val="宋体"/>
      <family val="3"/>
      <charset val="134"/>
    </font>
    <font>
      <sz val="11"/>
      <name val="宋体"/>
      <family val="3"/>
      <charset val="134"/>
    </font>
    <font>
      <sz val="12"/>
      <name val="宋体"/>
      <charset val="134"/>
    </font>
    <font>
      <sz val="10"/>
      <name val="Arial"/>
      <family val="3"/>
      <charset val="128"/>
    </font>
    <font>
      <sz val="10"/>
      <name val="MS Gothic"/>
      <family val="3"/>
      <charset val="128"/>
    </font>
    <font>
      <sz val="10"/>
      <name val="Arial"/>
      <family val="3"/>
      <charset val="134"/>
    </font>
    <font>
      <vertAlign val="superscript"/>
      <sz val="10"/>
      <name val="宋体"/>
      <family val="3"/>
      <charset val="134"/>
    </font>
    <font>
      <sz val="10"/>
      <name val="宋体"/>
      <family val="2"/>
      <charset val="134"/>
    </font>
    <font>
      <sz val="10"/>
      <name val="微软雅黑"/>
      <family val="2"/>
      <charset val="134"/>
    </font>
    <font>
      <sz val="12"/>
      <name val="宋体"/>
      <family val="2"/>
      <charset val="134"/>
    </font>
    <font>
      <b/>
      <u/>
      <sz val="12"/>
      <name val="宋体"/>
      <family val="3"/>
      <charset val="134"/>
    </font>
    <font>
      <b/>
      <sz val="11"/>
      <name val="微软雅黑"/>
      <family val="2"/>
      <charset val="134"/>
    </font>
    <font>
      <b/>
      <sz val="11"/>
      <name val="Arial"/>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76" fontId="1" fillId="0" borderId="0" applyFont="0" applyFill="0" applyBorder="0" applyAlignment="0" applyProtection="0">
      <alignment vertical="center"/>
    </xf>
    <xf numFmtId="0" fontId="19" fillId="0" borderId="0"/>
    <xf numFmtId="0" fontId="31" fillId="0" borderId="0"/>
    <xf numFmtId="0" fontId="19" fillId="0" borderId="0"/>
  </cellStyleXfs>
  <cellXfs count="92">
    <xf numFmtId="0" fontId="0" fillId="0" borderId="0" xfId="0" applyAlignment="1">
      <alignment vertical="center"/>
    </xf>
    <xf numFmtId="0" fontId="6" fillId="0" borderId="0" xfId="0" applyFont="1" applyAlignment="1">
      <alignment horizontal="left" vertical="center"/>
    </xf>
    <xf numFmtId="0" fontId="10" fillId="0" borderId="1" xfId="0" applyFont="1" applyBorder="1" applyAlignment="1">
      <alignment horizontal="center" vertical="center" wrapText="1"/>
    </xf>
    <xf numFmtId="3" fontId="10" fillId="0" borderId="1" xfId="1" applyNumberFormat="1" applyFont="1" applyFill="1" applyBorder="1" applyAlignment="1" applyProtection="1">
      <alignment horizontal="right" vertical="center" shrinkToFit="1"/>
    </xf>
    <xf numFmtId="0" fontId="10" fillId="0" borderId="1" xfId="0" applyFont="1" applyBorder="1" applyAlignment="1">
      <alignment horizontal="center" vertical="center"/>
    </xf>
    <xf numFmtId="3" fontId="6" fillId="0" borderId="1" xfId="0" applyNumberFormat="1" applyFont="1" applyBorder="1" applyAlignment="1">
      <alignment horizontal="center" vertical="center" readingOrder="1"/>
    </xf>
    <xf numFmtId="0" fontId="10" fillId="0" borderId="0" xfId="0" applyFont="1" applyAlignment="1" applyProtection="1">
      <alignment vertical="center"/>
      <protection locked="0"/>
    </xf>
    <xf numFmtId="0" fontId="10" fillId="0" borderId="1" xfId="0" applyFont="1" applyBorder="1" applyAlignment="1">
      <alignment vertical="center" wrapText="1" shrinkToFit="1"/>
    </xf>
    <xf numFmtId="3" fontId="13" fillId="0" borderId="2" xfId="0" applyNumberFormat="1" applyFont="1" applyBorder="1" applyAlignment="1">
      <alignment horizontal="center" vertical="center" readingOrder="1"/>
    </xf>
    <xf numFmtId="0" fontId="6" fillId="0" borderId="0" xfId="0" applyFont="1" applyAlignment="1">
      <alignment horizontal="center" vertical="center"/>
    </xf>
    <xf numFmtId="0" fontId="6" fillId="0" borderId="0" xfId="0" applyFont="1" applyAlignment="1">
      <alignment horizontal="right"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0" xfId="0" applyFont="1" applyProtection="1">
      <protection locked="0"/>
    </xf>
    <xf numFmtId="0" fontId="6" fillId="0" borderId="0" xfId="0" applyFont="1"/>
    <xf numFmtId="0" fontId="12" fillId="0" borderId="0" xfId="0" applyFont="1" applyAlignment="1">
      <alignment vertical="center" readingOrder="1"/>
    </xf>
    <xf numFmtId="0" fontId="7" fillId="0" borderId="1" xfId="0" applyFont="1" applyBorder="1" applyAlignment="1">
      <alignment horizontal="center" vertical="center" readingOrder="1"/>
    </xf>
    <xf numFmtId="0" fontId="7" fillId="0" borderId="0" xfId="0" applyFont="1" applyAlignment="1">
      <alignment vertical="center" readingOrder="1"/>
    </xf>
    <xf numFmtId="3" fontId="7" fillId="0" borderId="1" xfId="0" applyNumberFormat="1" applyFont="1" applyBorder="1" applyAlignment="1">
      <alignment horizontal="center" vertical="center" readingOrder="1"/>
    </xf>
    <xf numFmtId="178" fontId="13" fillId="0" borderId="0" xfId="0" applyNumberFormat="1" applyFont="1" applyAlignment="1">
      <alignment horizontal="right" vertical="center"/>
    </xf>
    <xf numFmtId="178" fontId="13" fillId="0" borderId="1" xfId="0" applyNumberFormat="1" applyFont="1" applyBorder="1" applyAlignment="1">
      <alignment horizontal="center" vertical="center"/>
    </xf>
    <xf numFmtId="178" fontId="10" fillId="0" borderId="1" xfId="0" applyNumberFormat="1" applyFont="1" applyBorder="1" applyAlignment="1">
      <alignment horizontal="right" vertical="center" shrinkToFit="1"/>
    </xf>
    <xf numFmtId="178" fontId="10" fillId="0" borderId="1" xfId="0" applyNumberFormat="1" applyFont="1" applyBorder="1" applyAlignment="1" applyProtection="1">
      <alignment horizontal="right" vertical="center" shrinkToFit="1"/>
      <protection locked="0"/>
    </xf>
    <xf numFmtId="0" fontId="13" fillId="0" borderId="0" xfId="0" applyFont="1" applyAlignment="1">
      <alignment horizontal="left" vertical="center" wrapText="1"/>
    </xf>
    <xf numFmtId="0" fontId="2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protection locked="0"/>
    </xf>
    <xf numFmtId="178" fontId="10" fillId="0" borderId="0" xfId="0" applyNumberFormat="1"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2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lignment horizontal="left" vertical="center"/>
    </xf>
    <xf numFmtId="0" fontId="13" fillId="0" borderId="0" xfId="0" applyFont="1" applyAlignment="1">
      <alignment horizontal="right" vertic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readingOrder="1"/>
    </xf>
    <xf numFmtId="0" fontId="28" fillId="0" borderId="0" xfId="0" applyFont="1" applyAlignment="1" applyProtection="1">
      <alignment vertical="center"/>
      <protection locked="0"/>
    </xf>
    <xf numFmtId="0" fontId="29" fillId="0" borderId="1" xfId="0" applyFont="1" applyBorder="1" applyAlignment="1">
      <alignment vertical="center" wrapText="1" shrinkToFit="1"/>
    </xf>
    <xf numFmtId="0" fontId="30" fillId="0" borderId="1" xfId="0" applyFont="1" applyBorder="1" applyAlignment="1">
      <alignment horizontal="center" vertical="center" readingOrder="1"/>
    </xf>
    <xf numFmtId="0" fontId="24" fillId="0" borderId="1" xfId="0" applyFont="1" applyBorder="1" applyAlignment="1">
      <alignment vertical="center" wrapText="1" shrinkToFit="1"/>
    </xf>
    <xf numFmtId="0" fontId="12" fillId="0" borderId="0" xfId="0" applyFont="1"/>
    <xf numFmtId="0" fontId="14" fillId="0" borderId="0" xfId="0" applyFont="1"/>
    <xf numFmtId="0" fontId="10" fillId="0" borderId="0" xfId="0" applyFont="1"/>
    <xf numFmtId="0" fontId="15" fillId="0" borderId="0" xfId="0" applyFont="1" applyAlignment="1">
      <alignment horizontal="center" vertical="center"/>
    </xf>
    <xf numFmtId="177" fontId="6" fillId="0" borderId="0" xfId="0" applyNumberFormat="1" applyFont="1" applyAlignment="1">
      <alignment horizontal="center" vertical="center"/>
    </xf>
    <xf numFmtId="0" fontId="15" fillId="0" borderId="0" xfId="0" applyFont="1"/>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177" fontId="13" fillId="0" borderId="1" xfId="0" applyNumberFormat="1" applyFont="1" applyBorder="1" applyAlignment="1">
      <alignment horizontal="center" vertical="center"/>
    </xf>
    <xf numFmtId="0" fontId="10" fillId="0" borderId="1" xfId="4" applyFont="1" applyBorder="1" applyAlignment="1">
      <alignment horizontal="center" vertical="center"/>
    </xf>
    <xf numFmtId="0" fontId="10" fillId="0" borderId="1" xfId="4" applyFont="1" applyBorder="1" applyAlignment="1">
      <alignment vertical="center" wrapText="1" shrinkToFit="1"/>
    </xf>
    <xf numFmtId="177" fontId="10" fillId="0" borderId="2" xfId="0" applyNumberFormat="1" applyFont="1" applyBorder="1" applyAlignment="1" applyProtection="1">
      <alignment horizontal="center" vertical="center"/>
      <protection locked="0"/>
    </xf>
    <xf numFmtId="3" fontId="10" fillId="0" borderId="1" xfId="0" applyNumberFormat="1" applyFont="1" applyBorder="1" applyAlignment="1">
      <alignment horizontal="right" vertical="center"/>
    </xf>
    <xf numFmtId="0" fontId="32" fillId="0" borderId="1" xfId="4" applyFont="1" applyBorder="1" applyAlignment="1">
      <alignment vertical="center" wrapText="1" shrinkToFit="1"/>
    </xf>
    <xf numFmtId="0" fontId="36" fillId="0" borderId="1" xfId="4" applyFont="1" applyBorder="1" applyAlignment="1">
      <alignment vertical="center" wrapText="1" shrinkToFit="1"/>
    </xf>
    <xf numFmtId="0" fontId="24" fillId="0" borderId="1" xfId="4" applyFont="1" applyBorder="1" applyAlignment="1">
      <alignment vertical="center" wrapText="1" shrinkToFit="1"/>
    </xf>
    <xf numFmtId="0" fontId="14" fillId="0" borderId="0" xfId="0" applyFont="1" applyAlignment="1">
      <alignment horizontal="center" vertical="center"/>
    </xf>
    <xf numFmtId="0" fontId="14" fillId="0" borderId="0" xfId="0" applyFont="1" applyAlignment="1">
      <alignment horizontal="justify" vertical="center" wrapText="1"/>
    </xf>
    <xf numFmtId="177" fontId="14" fillId="0" borderId="0" xfId="0" applyNumberFormat="1" applyFont="1" applyAlignment="1">
      <alignment horizontal="center" vertical="center"/>
    </xf>
    <xf numFmtId="0" fontId="14" fillId="0" borderId="0" xfId="0" applyFont="1" applyAlignment="1">
      <alignment horizontal="right" vertical="center"/>
    </xf>
    <xf numFmtId="0" fontId="15" fillId="0" borderId="0" xfId="0" applyFont="1" applyAlignment="1">
      <alignment horizontal="justify" vertical="center" wrapText="1"/>
    </xf>
    <xf numFmtId="0" fontId="7" fillId="0" borderId="0" xfId="0" applyFont="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right" vertical="center"/>
    </xf>
    <xf numFmtId="0" fontId="34" fillId="0" borderId="1" xfId="4" applyFont="1" applyBorder="1" applyAlignment="1">
      <alignment vertical="center" wrapText="1" shrinkToFit="1"/>
    </xf>
    <xf numFmtId="0" fontId="9" fillId="0" borderId="0" xfId="0" applyFont="1" applyAlignment="1">
      <alignment horizontal="center" vertical="center" wrapText="1"/>
    </xf>
    <xf numFmtId="0" fontId="12" fillId="0" borderId="0" xfId="0" applyFont="1" applyAlignment="1">
      <alignment vertical="center" wrapText="1"/>
    </xf>
    <xf numFmtId="0" fontId="1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27" fillId="0" borderId="0" xfId="0" applyFont="1" applyAlignment="1">
      <alignment vertical="center"/>
    </xf>
    <xf numFmtId="0" fontId="11" fillId="0" borderId="0" xfId="0" applyFont="1" applyAlignment="1">
      <alignment horizontal="justify" vertical="center" wrapText="1"/>
    </xf>
    <xf numFmtId="0" fontId="10" fillId="0" borderId="0" xfId="2" applyFont="1" applyAlignment="1">
      <alignment vertical="center"/>
    </xf>
    <xf numFmtId="0" fontId="18" fillId="0" borderId="0" xfId="2" applyFont="1" applyAlignment="1">
      <alignment vertical="center"/>
    </xf>
    <xf numFmtId="0" fontId="12" fillId="0" borderId="0" xfId="2" applyFont="1" applyAlignment="1">
      <alignment vertical="center" wrapText="1"/>
    </xf>
    <xf numFmtId="0" fontId="10" fillId="0" borderId="0" xfId="2" applyFont="1" applyAlignment="1">
      <alignment vertical="distributed"/>
    </xf>
    <xf numFmtId="0" fontId="18" fillId="0" borderId="0" xfId="2" applyFont="1" applyAlignment="1">
      <alignment vertical="distributed"/>
    </xf>
    <xf numFmtId="0" fontId="11" fillId="0" borderId="0" xfId="2" applyFont="1" applyAlignment="1">
      <alignment vertical="center"/>
    </xf>
    <xf numFmtId="0" fontId="12" fillId="0" borderId="0" xfId="2" applyFont="1" applyAlignment="1">
      <alignment horizontal="left" vertical="center" wrapText="1"/>
    </xf>
    <xf numFmtId="0" fontId="4" fillId="0" borderId="0" xfId="2" applyFont="1" applyAlignment="1">
      <alignment vertical="center"/>
    </xf>
    <xf numFmtId="0" fontId="12" fillId="0" borderId="0" xfId="2" applyFont="1" applyAlignment="1" applyProtection="1">
      <alignment horizontal="justify" vertical="center" wrapText="1"/>
      <protection hidden="1"/>
    </xf>
    <xf numFmtId="0" fontId="20" fillId="0" borderId="0" xfId="0" applyFont="1" applyAlignment="1">
      <alignment horizontal="center" vertical="center"/>
    </xf>
    <xf numFmtId="0" fontId="22" fillId="0" borderId="0" xfId="0" applyFont="1" applyAlignment="1">
      <alignment horizontal="center" vertical="center"/>
    </xf>
    <xf numFmtId="0" fontId="13" fillId="0" borderId="4" xfId="0" applyFont="1" applyBorder="1" applyAlignment="1">
      <alignment horizontal="center" vertical="center" readingOrder="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7" fillId="0" borderId="1" xfId="0" applyFont="1" applyBorder="1" applyAlignment="1">
      <alignment horizontal="center" vertical="center" readingOrder="1"/>
    </xf>
    <xf numFmtId="0" fontId="26" fillId="0" borderId="1" xfId="0" applyFont="1" applyBorder="1" applyAlignment="1">
      <alignment horizontal="center" vertical="center" readingOrder="1"/>
    </xf>
    <xf numFmtId="0" fontId="20" fillId="0" borderId="0" xfId="0" applyFont="1" applyAlignment="1">
      <alignment horizontal="left" vertical="center"/>
    </xf>
    <xf numFmtId="0" fontId="7" fillId="0" borderId="1" xfId="0" applyFont="1" applyBorder="1" applyAlignment="1">
      <alignment horizontal="center" vertical="center" wrapText="1" readingOrder="1"/>
    </xf>
    <xf numFmtId="0" fontId="41" fillId="0" borderId="0" xfId="0" applyFont="1" applyAlignment="1">
      <alignment horizontal="left" vertical="center"/>
    </xf>
    <xf numFmtId="0" fontId="25" fillId="0" borderId="0" xfId="0" applyFont="1" applyAlignment="1">
      <alignment horizontal="left" vertical="center"/>
    </xf>
    <xf numFmtId="0" fontId="23" fillId="0" borderId="0" xfId="0" applyFont="1" applyAlignment="1">
      <alignment horizontal="left" vertical="center"/>
    </xf>
  </cellXfs>
  <cellStyles count="5">
    <cellStyle name="常规" xfId="0" builtinId="0"/>
    <cellStyle name="常规 17" xfId="3" xr:uid="{08F5A620-D7D3-4288-A897-7B365D914839}"/>
    <cellStyle name="常规_工程量清单（8月1日新版）" xfId="4" xr:uid="{3B9982E1-9E1A-436E-878A-75BA1DFADEBC}"/>
    <cellStyle name="千位分隔" xfId="1" builtinId="3"/>
    <cellStyle name="样式 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defaultGridColor="0" colorId="0" zoomScaleSheetLayoutView="4" workbookViewId="0"/>
  </sheetViews>
  <sheetFormatPr defaultRowHeight="14.25" x14ac:dyDescent="0.15"/>
  <sheetData/>
  <sheetProtection algorithmName="SHA-512" hashValue="mZSzVvTNNMplwX41flyNydJ8j49qW2Ie7nrSaQ1+Y5avWLO9lRlSeSRyG2Hfc5GJpq6Kb+FScpxEXRuJmYGjqQ==" saltValue="KyVLLrVWKxyra5OJsdTU2g==" spinCount="100000" sheet="1" objects="1" scenarios="1" formatCells="0" formatColumns="0" formatRows="0"/>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4"/>
  <sheetViews>
    <sheetView showGridLines="0" view="pageBreakPreview" topLeftCell="A19" zoomScaleNormal="100" workbookViewId="0">
      <selection activeCell="A24" sqref="A24"/>
    </sheetView>
  </sheetViews>
  <sheetFormatPr defaultRowHeight="30.75" x14ac:dyDescent="0.15"/>
  <cols>
    <col min="1" max="1" width="75.125" style="65" customWidth="1"/>
    <col min="2" max="2" width="0.875" style="65" customWidth="1"/>
    <col min="3" max="52" width="9" style="66"/>
    <col min="53" max="16384" width="9" style="65"/>
  </cols>
  <sheetData>
    <row r="1" spans="1:3" ht="42" customHeight="1" x14ac:dyDescent="0.15">
      <c r="A1" s="64" t="s">
        <v>10</v>
      </c>
    </row>
    <row r="2" spans="1:3" ht="39.950000000000003" customHeight="1" x14ac:dyDescent="0.15">
      <c r="A2" s="67" t="s">
        <v>11</v>
      </c>
    </row>
    <row r="3" spans="1:3" ht="72" x14ac:dyDescent="0.15">
      <c r="A3" s="68" t="s">
        <v>12</v>
      </c>
    </row>
    <row r="4" spans="1:3" ht="43.5" x14ac:dyDescent="0.15">
      <c r="A4" s="65" t="s">
        <v>13</v>
      </c>
    </row>
    <row r="5" spans="1:3" ht="87" x14ac:dyDescent="0.15">
      <c r="A5" s="65" t="s">
        <v>120</v>
      </c>
      <c r="C5" s="69"/>
    </row>
    <row r="6" spans="1:3" ht="72" x14ac:dyDescent="0.15">
      <c r="A6" s="65" t="s">
        <v>14</v>
      </c>
    </row>
    <row r="7" spans="1:3" ht="43.5" x14ac:dyDescent="0.15">
      <c r="A7" s="65" t="s">
        <v>15</v>
      </c>
    </row>
    <row r="8" spans="1:3" ht="43.5" x14ac:dyDescent="0.15">
      <c r="A8" s="65" t="s">
        <v>16</v>
      </c>
    </row>
    <row r="9" spans="1:3" ht="43.5" x14ac:dyDescent="0.15">
      <c r="A9" s="65" t="s">
        <v>17</v>
      </c>
    </row>
    <row r="10" spans="1:3" ht="39.950000000000003" customHeight="1" x14ac:dyDescent="0.15">
      <c r="A10" s="67" t="s">
        <v>18</v>
      </c>
    </row>
    <row r="11" spans="1:3" ht="43.5" x14ac:dyDescent="0.15">
      <c r="A11" s="65" t="s">
        <v>82</v>
      </c>
    </row>
    <row r="12" spans="1:3" ht="57.75" x14ac:dyDescent="0.15">
      <c r="A12" s="65" t="s">
        <v>19</v>
      </c>
    </row>
    <row r="13" spans="1:3" ht="57.75" x14ac:dyDescent="0.15">
      <c r="A13" s="65" t="s">
        <v>20</v>
      </c>
    </row>
    <row r="14" spans="1:3" ht="57.75" x14ac:dyDescent="0.15">
      <c r="A14" s="65" t="s">
        <v>21</v>
      </c>
    </row>
    <row r="15" spans="1:3" ht="43.5" x14ac:dyDescent="0.15">
      <c r="A15" s="65" t="s">
        <v>22</v>
      </c>
    </row>
    <row r="16" spans="1:3" x14ac:dyDescent="0.15">
      <c r="A16" s="65" t="s">
        <v>23</v>
      </c>
    </row>
    <row r="17" spans="1:52" x14ac:dyDescent="0.15">
      <c r="A17" s="65" t="s">
        <v>121</v>
      </c>
    </row>
    <row r="18" spans="1:52" ht="39.950000000000003" customHeight="1" x14ac:dyDescent="0.15">
      <c r="A18" s="70" t="s">
        <v>24</v>
      </c>
    </row>
    <row r="19" spans="1:52" ht="39.950000000000003" customHeight="1" x14ac:dyDescent="0.15">
      <c r="A19" s="70" t="s">
        <v>25</v>
      </c>
    </row>
    <row r="20" spans="1:52" s="71" customFormat="1" ht="102.75" x14ac:dyDescent="0.15">
      <c r="A20" s="79" t="s">
        <v>122</v>
      </c>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row>
    <row r="21" spans="1:52" s="74" customFormat="1" ht="146.25" x14ac:dyDescent="0.15">
      <c r="A21" s="73" t="s">
        <v>89</v>
      </c>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74" customFormat="1" ht="57.75" x14ac:dyDescent="0.15">
      <c r="A22" s="73" t="s">
        <v>117</v>
      </c>
      <c r="D22" s="76"/>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ht="43.5" x14ac:dyDescent="0.15">
      <c r="A23" s="77" t="s">
        <v>118</v>
      </c>
      <c r="D23" s="78"/>
    </row>
    <row r="24" spans="1:52" ht="57.75" x14ac:dyDescent="0.15">
      <c r="A24" s="77" t="s">
        <v>119</v>
      </c>
      <c r="D24" s="78"/>
    </row>
  </sheetData>
  <sheetProtection algorithmName="SHA-512" hashValue="o/51Q0oP6H3/a7zLXxkOVkDtF7J7gEzIvAorj57d8sWLyCGb84UJH6RKoVxUlpQ5Skkquc/0RY0k5Tstp8YetA==" saltValue="+4pe0hgmUxhsYhkfy20lkw==" spinCount="100000" sheet="1" objects="1" scenarios="1" formatCells="0" formatColumns="0" formatRows="0"/>
  <phoneticPr fontId="2" type="noConversion"/>
  <printOptions horizontalCentered="1"/>
  <pageMargins left="0.98425196850393704" right="0.98425196850393704"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4"/>
  <sheetViews>
    <sheetView showGridLines="0" showZeros="0" view="pageBreakPreview" zoomScaleNormal="100" workbookViewId="0">
      <selection activeCell="A24" sqref="A24"/>
    </sheetView>
  </sheetViews>
  <sheetFormatPr defaultRowHeight="12.75" x14ac:dyDescent="0.15"/>
  <cols>
    <col min="1" max="1" width="8.625" style="26" customWidth="1"/>
    <col min="2" max="2" width="30.125" style="25" customWidth="1"/>
    <col min="3" max="3" width="5.625" style="26" customWidth="1"/>
    <col min="4" max="4" width="7.625" style="6" customWidth="1"/>
    <col min="5" max="5" width="11.625" style="27" customWidth="1"/>
    <col min="6" max="6" width="11.625" style="28" customWidth="1"/>
    <col min="7" max="16384" width="9" style="6"/>
  </cols>
  <sheetData>
    <row r="1" spans="1:7" ht="28.9" customHeight="1" x14ac:dyDescent="0.15">
      <c r="A1" s="24" t="s">
        <v>30</v>
      </c>
    </row>
    <row r="2" spans="1:7" s="29" customFormat="1" ht="30.75" customHeight="1" x14ac:dyDescent="0.15">
      <c r="A2" s="80" t="s">
        <v>31</v>
      </c>
      <c r="B2" s="80"/>
      <c r="C2" s="80"/>
      <c r="D2" s="80"/>
      <c r="E2" s="80"/>
      <c r="F2" s="80"/>
    </row>
    <row r="3" spans="1:7" s="30" customFormat="1" ht="21.95" customHeight="1" x14ac:dyDescent="0.15">
      <c r="A3" s="81" t="s">
        <v>32</v>
      </c>
      <c r="B3" s="81"/>
      <c r="C3" s="81"/>
      <c r="D3" s="81"/>
      <c r="E3" s="81"/>
      <c r="F3" s="81"/>
    </row>
    <row r="4" spans="1:7" s="13" customFormat="1" ht="18" customHeight="1" x14ac:dyDescent="0.2">
      <c r="A4" s="31" t="str">
        <f>汇总表!A3</f>
        <v>合同段编号：喀喇沁旗2024年农村公路旅游路养护工程</v>
      </c>
      <c r="B4" s="23"/>
      <c r="C4" s="12"/>
      <c r="D4" s="12"/>
    </row>
    <row r="5" spans="1:7" s="13" customFormat="1" ht="18" customHeight="1" x14ac:dyDescent="0.2">
      <c r="A5" s="91" t="s">
        <v>127</v>
      </c>
      <c r="B5" s="23"/>
      <c r="C5" s="12"/>
      <c r="D5" s="12"/>
      <c r="E5" s="19"/>
      <c r="F5" s="32" t="s">
        <v>33</v>
      </c>
    </row>
    <row r="6" spans="1:7" ht="27.2" customHeight="1" x14ac:dyDescent="0.15">
      <c r="A6" s="11" t="s">
        <v>34</v>
      </c>
      <c r="B6" s="33" t="s">
        <v>35</v>
      </c>
      <c r="C6" s="11" t="s">
        <v>36</v>
      </c>
      <c r="D6" s="11" t="s">
        <v>37</v>
      </c>
      <c r="E6" s="20" t="s">
        <v>38</v>
      </c>
      <c r="F6" s="11" t="s">
        <v>39</v>
      </c>
    </row>
    <row r="7" spans="1:7" ht="27.2" customHeight="1" x14ac:dyDescent="0.15">
      <c r="A7" s="4">
        <v>101</v>
      </c>
      <c r="B7" s="7" t="s">
        <v>40</v>
      </c>
      <c r="C7" s="4"/>
      <c r="D7" s="4"/>
      <c r="E7" s="20"/>
      <c r="F7" s="3" t="str">
        <f t="shared" ref="F7:F23" si="0">IF(E7&gt;0,ROUND(D7*E7,0),"")</f>
        <v/>
      </c>
    </row>
    <row r="8" spans="1:7" ht="27.2" customHeight="1" x14ac:dyDescent="0.15">
      <c r="A8" s="4" t="s">
        <v>8</v>
      </c>
      <c r="B8" s="7" t="s">
        <v>41</v>
      </c>
      <c r="C8" s="4"/>
      <c r="D8" s="4"/>
      <c r="E8" s="20"/>
      <c r="F8" s="3" t="str">
        <f t="shared" si="0"/>
        <v/>
      </c>
    </row>
    <row r="9" spans="1:7" ht="27.2" customHeight="1" x14ac:dyDescent="0.15">
      <c r="A9" s="4" t="s">
        <v>26</v>
      </c>
      <c r="B9" s="36" t="s">
        <v>83</v>
      </c>
      <c r="C9" s="4" t="s">
        <v>42</v>
      </c>
      <c r="D9" s="4">
        <v>1</v>
      </c>
      <c r="E9" s="21">
        <f>IF(E14=0,0,ROUND(SUM(F11:F23,SUM(汇总表!D7:D12))*0.003,0))</f>
        <v>0</v>
      </c>
      <c r="F9" s="3" t="str">
        <f t="shared" si="0"/>
        <v/>
      </c>
    </row>
    <row r="10" spans="1:7" ht="27.2" customHeight="1" x14ac:dyDescent="0.15">
      <c r="A10" s="4" t="s">
        <v>27</v>
      </c>
      <c r="B10" s="7" t="s">
        <v>43</v>
      </c>
      <c r="C10" s="4" t="s">
        <v>42</v>
      </c>
      <c r="D10" s="4">
        <v>1</v>
      </c>
      <c r="E10" s="21">
        <f>IF(E9=0,0,1000000*0.4%)</f>
        <v>0</v>
      </c>
      <c r="F10" s="3" t="str">
        <f>IF(E10&gt;=1000000*0.004,ROUND(D10*E10,0),"")</f>
        <v/>
      </c>
      <c r="G10" s="35"/>
    </row>
    <row r="11" spans="1:7" ht="27.2" customHeight="1" x14ac:dyDescent="0.15">
      <c r="A11" s="4">
        <v>102</v>
      </c>
      <c r="B11" s="7" t="s">
        <v>44</v>
      </c>
      <c r="C11" s="4"/>
      <c r="D11" s="2"/>
      <c r="E11" s="22"/>
      <c r="F11" s="3" t="str">
        <f t="shared" si="0"/>
        <v/>
      </c>
    </row>
    <row r="12" spans="1:7" ht="27.2" customHeight="1" x14ac:dyDescent="0.15">
      <c r="A12" s="4" t="s">
        <v>9</v>
      </c>
      <c r="B12" s="7" t="s">
        <v>45</v>
      </c>
      <c r="C12" s="4" t="s">
        <v>42</v>
      </c>
      <c r="D12" s="2">
        <v>1</v>
      </c>
      <c r="E12" s="22"/>
      <c r="F12" s="3" t="str">
        <f t="shared" si="0"/>
        <v/>
      </c>
    </row>
    <row r="13" spans="1:7" ht="27.2" customHeight="1" x14ac:dyDescent="0.15">
      <c r="A13" s="4" t="s">
        <v>1</v>
      </c>
      <c r="B13" s="7" t="s">
        <v>46</v>
      </c>
      <c r="C13" s="4" t="s">
        <v>42</v>
      </c>
      <c r="D13" s="2">
        <v>1</v>
      </c>
      <c r="E13" s="22"/>
      <c r="F13" s="3" t="str">
        <f t="shared" si="0"/>
        <v/>
      </c>
    </row>
    <row r="14" spans="1:7" ht="27.2" customHeight="1" x14ac:dyDescent="0.15">
      <c r="A14" s="4" t="s">
        <v>28</v>
      </c>
      <c r="B14" s="7" t="s">
        <v>47</v>
      </c>
      <c r="C14" s="4" t="s">
        <v>42</v>
      </c>
      <c r="D14" s="2">
        <v>1</v>
      </c>
      <c r="E14" s="22"/>
      <c r="F14" s="3" t="str">
        <f t="shared" si="0"/>
        <v/>
      </c>
      <c r="G14" s="6" t="s">
        <v>48</v>
      </c>
    </row>
    <row r="15" spans="1:7" ht="27.2" customHeight="1" x14ac:dyDescent="0.15">
      <c r="A15" s="4">
        <v>103</v>
      </c>
      <c r="B15" s="7" t="s">
        <v>49</v>
      </c>
      <c r="C15" s="4"/>
      <c r="D15" s="2"/>
      <c r="E15" s="22"/>
      <c r="F15" s="3" t="str">
        <f t="shared" si="0"/>
        <v/>
      </c>
    </row>
    <row r="16" spans="1:7" ht="27.2" customHeight="1" x14ac:dyDescent="0.15">
      <c r="A16" s="4" t="s">
        <v>4</v>
      </c>
      <c r="B16" s="7" t="s">
        <v>50</v>
      </c>
      <c r="C16" s="4" t="s">
        <v>0</v>
      </c>
      <c r="D16" s="2">
        <v>1</v>
      </c>
      <c r="E16" s="22"/>
      <c r="F16" s="3" t="str">
        <f t="shared" si="0"/>
        <v/>
      </c>
    </row>
    <row r="17" spans="1:6" ht="27.2" customHeight="1" x14ac:dyDescent="0.15">
      <c r="A17" s="4" t="s">
        <v>5</v>
      </c>
      <c r="B17" s="7" t="s">
        <v>51</v>
      </c>
      <c r="C17" s="4" t="s">
        <v>42</v>
      </c>
      <c r="D17" s="2">
        <v>1</v>
      </c>
      <c r="E17" s="22"/>
      <c r="F17" s="3" t="str">
        <f t="shared" si="0"/>
        <v/>
      </c>
    </row>
    <row r="18" spans="1:6" ht="27.2" customHeight="1" x14ac:dyDescent="0.15">
      <c r="A18" s="4" t="s">
        <v>6</v>
      </c>
      <c r="B18" s="7" t="s">
        <v>52</v>
      </c>
      <c r="C18" s="4" t="s">
        <v>42</v>
      </c>
      <c r="D18" s="2">
        <v>1</v>
      </c>
      <c r="E18" s="22"/>
      <c r="F18" s="3" t="str">
        <f t="shared" si="0"/>
        <v/>
      </c>
    </row>
    <row r="19" spans="1:6" ht="27.2" customHeight="1" x14ac:dyDescent="0.15">
      <c r="A19" s="4" t="s">
        <v>2</v>
      </c>
      <c r="B19" s="7" t="s">
        <v>53</v>
      </c>
      <c r="C19" s="4" t="s">
        <v>42</v>
      </c>
      <c r="D19" s="2">
        <v>1</v>
      </c>
      <c r="E19" s="22"/>
      <c r="F19" s="3" t="str">
        <f t="shared" si="0"/>
        <v/>
      </c>
    </row>
    <row r="20" spans="1:6" ht="27.2" customHeight="1" x14ac:dyDescent="0.15">
      <c r="A20" s="4" t="s">
        <v>3</v>
      </c>
      <c r="B20" s="7" t="s">
        <v>54</v>
      </c>
      <c r="C20" s="4" t="s">
        <v>42</v>
      </c>
      <c r="D20" s="2">
        <v>1</v>
      </c>
      <c r="E20" s="22"/>
      <c r="F20" s="3" t="str">
        <f t="shared" si="0"/>
        <v/>
      </c>
    </row>
    <row r="21" spans="1:6" ht="27.2" customHeight="1" x14ac:dyDescent="0.15">
      <c r="A21" s="4" t="s">
        <v>90</v>
      </c>
      <c r="B21" s="38" t="s">
        <v>124</v>
      </c>
      <c r="C21" s="4" t="s">
        <v>42</v>
      </c>
      <c r="D21" s="2">
        <v>1</v>
      </c>
      <c r="E21" s="22"/>
      <c r="F21" s="3" t="str">
        <f t="shared" ref="F21" si="1">IF(E21&gt;0,ROUND(D21*E21,0),"")</f>
        <v/>
      </c>
    </row>
    <row r="22" spans="1:6" ht="27.2" customHeight="1" x14ac:dyDescent="0.15">
      <c r="A22" s="4">
        <v>104</v>
      </c>
      <c r="B22" s="7" t="s">
        <v>55</v>
      </c>
      <c r="C22" s="4"/>
      <c r="D22" s="2"/>
      <c r="E22" s="22"/>
      <c r="F22" s="3" t="str">
        <f t="shared" si="0"/>
        <v/>
      </c>
    </row>
    <row r="23" spans="1:6" ht="27.2" customHeight="1" x14ac:dyDescent="0.15">
      <c r="A23" s="4" t="s">
        <v>7</v>
      </c>
      <c r="B23" s="7" t="s">
        <v>29</v>
      </c>
      <c r="C23" s="4" t="s">
        <v>0</v>
      </c>
      <c r="D23" s="2">
        <v>1</v>
      </c>
      <c r="E23" s="22"/>
      <c r="F23" s="3" t="str">
        <f t="shared" si="0"/>
        <v/>
      </c>
    </row>
    <row r="24" spans="1:6" ht="27.2" customHeight="1" x14ac:dyDescent="0.15">
      <c r="A24" s="82" t="s">
        <v>56</v>
      </c>
      <c r="B24" s="83"/>
      <c r="C24" s="83"/>
      <c r="D24" s="83"/>
      <c r="E24" s="83"/>
      <c r="F24" s="8">
        <f>IF(E14=0,0,SUM(F7:F23))</f>
        <v>0</v>
      </c>
    </row>
  </sheetData>
  <sheetProtection algorithmName="SHA-512" hashValue="pFd0Ofr/5TaHgStJ6PVy+PgqOhsgRUsWTF1jf1pJM5me5sUgFEYYgG7nMW3kRT3JnDM2pJZoxQWhcqGyW4NhuQ==" saltValue="cZHU3dEJO2ryZr4TzKKbbg==" spinCount="100000" sheet="1" objects="1" scenarios="1" formatCells="0" formatColumns="0" formatRows="0"/>
  <mergeCells count="3">
    <mergeCell ref="A2:F2"/>
    <mergeCell ref="A3:F3"/>
    <mergeCell ref="A24:E24"/>
  </mergeCells>
  <phoneticPr fontId="2" type="noConversion"/>
  <dataValidations count="2">
    <dataValidation imeMode="off" allowBlank="1" showInputMessage="1" showErrorMessage="1" sqref="A6" xr:uid="{00000000-0002-0000-0200-000000000000}"/>
    <dataValidation imeMode="on" allowBlank="1" showInputMessage="1" showErrorMessage="1" sqref="B6:B10" xr:uid="{00000000-0002-0000-0200-000001000000}"/>
  </dataValidations>
  <printOptions horizontalCentered="1"/>
  <pageMargins left="0.98425196850393704" right="0.98425196850393704" top="0.98425196850393704" bottom="0.98425196850393704" header="0.51181102362204722" footer="0.51181102362204722"/>
  <pageSetup paperSize="9" orientation="portrait" horizontalDpi="300" verticalDpi="300" r:id="rId1"/>
  <headerFooter alignWithMargins="0"/>
  <ignoredErrors>
    <ignoredError sqref="F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9"/>
  <sheetViews>
    <sheetView showGridLines="0" showZeros="0" view="pageBreakPreview" zoomScaleNormal="100" workbookViewId="0">
      <pane ySplit="5" topLeftCell="A6" activePane="bottomLeft" state="frozen"/>
      <selection activeCell="A24" sqref="A24"/>
      <selection pane="bottomLeft" activeCell="A24" sqref="A24"/>
    </sheetView>
  </sheetViews>
  <sheetFormatPr defaultRowHeight="15" x14ac:dyDescent="0.2"/>
  <cols>
    <col min="1" max="1" width="7.625" style="55" customWidth="1"/>
    <col min="2" max="2" width="25.625" style="56" customWidth="1"/>
    <col min="3" max="3" width="5.625" style="55" customWidth="1"/>
    <col min="4" max="4" width="10.625" style="60" customWidth="1"/>
    <col min="5" max="5" width="10.625" style="61" customWidth="1"/>
    <col min="6" max="6" width="14.625" style="62" customWidth="1"/>
    <col min="7" max="7" width="1.875" style="39" customWidth="1"/>
    <col min="8" max="16384" width="9" style="40"/>
  </cols>
  <sheetData>
    <row r="1" spans="1:7" ht="34.9" customHeight="1" x14ac:dyDescent="0.2">
      <c r="A1" s="80" t="s">
        <v>57</v>
      </c>
      <c r="B1" s="80"/>
      <c r="C1" s="80"/>
      <c r="D1" s="80"/>
      <c r="E1" s="80"/>
      <c r="F1" s="80"/>
    </row>
    <row r="2" spans="1:7" s="41" customFormat="1" ht="22.5" customHeight="1" x14ac:dyDescent="0.2">
      <c r="A2" s="81" t="s">
        <v>88</v>
      </c>
      <c r="B2" s="81"/>
      <c r="C2" s="81"/>
      <c r="D2" s="81"/>
      <c r="E2" s="81"/>
      <c r="F2" s="81"/>
    </row>
    <row r="3" spans="1:7" s="44" customFormat="1" ht="18" customHeight="1" x14ac:dyDescent="0.2">
      <c r="A3" s="31" t="str">
        <f>汇总表!A3</f>
        <v>合同段编号：喀喇沁旗2024年农村公路旅游路养护工程</v>
      </c>
      <c r="B3" s="23"/>
      <c r="C3" s="42"/>
      <c r="D3" s="9"/>
      <c r="E3" s="43"/>
    </row>
    <row r="4" spans="1:7" s="44" customFormat="1" ht="18" customHeight="1" x14ac:dyDescent="0.2">
      <c r="A4" s="91" t="s">
        <v>127</v>
      </c>
      <c r="B4" s="23"/>
      <c r="C4" s="42"/>
      <c r="D4" s="9"/>
      <c r="E4" s="43"/>
      <c r="F4" s="32" t="s">
        <v>58</v>
      </c>
    </row>
    <row r="5" spans="1:7" ht="27.2" customHeight="1" x14ac:dyDescent="0.2">
      <c r="A5" s="45" t="s">
        <v>59</v>
      </c>
      <c r="B5" s="46" t="s">
        <v>60</v>
      </c>
      <c r="C5" s="45" t="s">
        <v>61</v>
      </c>
      <c r="D5" s="45" t="s">
        <v>62</v>
      </c>
      <c r="E5" s="47" t="s">
        <v>63</v>
      </c>
      <c r="F5" s="11" t="s">
        <v>64</v>
      </c>
      <c r="G5" s="40"/>
    </row>
    <row r="6" spans="1:7" s="41" customFormat="1" ht="27.2" customHeight="1" x14ac:dyDescent="0.2">
      <c r="A6" s="48">
        <v>202</v>
      </c>
      <c r="B6" s="49" t="s">
        <v>91</v>
      </c>
      <c r="C6" s="48"/>
      <c r="D6" s="4"/>
      <c r="E6" s="50"/>
      <c r="F6" s="51" t="str">
        <f t="shared" ref="F6:F9" si="0">IF(E6&gt;0,ROUND(D6*E6,0),"")</f>
        <v/>
      </c>
    </row>
    <row r="7" spans="1:7" s="41" customFormat="1" ht="27.2" customHeight="1" x14ac:dyDescent="0.2">
      <c r="A7" s="48" t="s">
        <v>92</v>
      </c>
      <c r="B7" s="52" t="s">
        <v>93</v>
      </c>
      <c r="C7" s="48"/>
      <c r="D7" s="4"/>
      <c r="E7" s="50"/>
      <c r="F7" s="51" t="str">
        <f t="shared" si="0"/>
        <v/>
      </c>
    </row>
    <row r="8" spans="1:7" s="41" customFormat="1" ht="27.2" customHeight="1" x14ac:dyDescent="0.2">
      <c r="A8" s="48" t="s">
        <v>94</v>
      </c>
      <c r="B8" s="63" t="s">
        <v>95</v>
      </c>
      <c r="C8" s="48" t="s">
        <v>96</v>
      </c>
      <c r="D8" s="4">
        <v>28.1</v>
      </c>
      <c r="E8" s="50"/>
      <c r="F8" s="51" t="str">
        <f t="shared" si="0"/>
        <v/>
      </c>
    </row>
    <row r="9" spans="1:7" s="41" customFormat="1" ht="27.2" customHeight="1" x14ac:dyDescent="0.2">
      <c r="A9" s="48" t="s">
        <v>97</v>
      </c>
      <c r="B9" s="53" t="s">
        <v>98</v>
      </c>
      <c r="C9" s="48" t="s">
        <v>96</v>
      </c>
      <c r="D9" s="4">
        <v>713.4</v>
      </c>
      <c r="E9" s="50"/>
      <c r="F9" s="51" t="str">
        <f t="shared" si="0"/>
        <v/>
      </c>
    </row>
    <row r="10" spans="1:7" ht="27.2" customHeight="1" x14ac:dyDescent="0.2">
      <c r="A10" s="84" t="s">
        <v>65</v>
      </c>
      <c r="B10" s="83"/>
      <c r="C10" s="83"/>
      <c r="D10" s="83"/>
      <c r="E10" s="83"/>
      <c r="F10" s="8">
        <f>SUM(F6:F9)</f>
        <v>0</v>
      </c>
      <c r="G10" s="40"/>
    </row>
    <row r="11" spans="1:7" ht="12" x14ac:dyDescent="0.2">
      <c r="D11" s="55"/>
      <c r="E11" s="57"/>
      <c r="F11" s="58"/>
      <c r="G11" s="40"/>
    </row>
    <row r="12" spans="1:7" ht="12" x14ac:dyDescent="0.2">
      <c r="D12" s="55"/>
      <c r="E12" s="57"/>
      <c r="F12" s="58"/>
      <c r="G12" s="40"/>
    </row>
    <row r="13" spans="1:7" ht="12" x14ac:dyDescent="0.2">
      <c r="D13" s="55"/>
      <c r="E13" s="57"/>
      <c r="F13" s="58"/>
      <c r="G13" s="40"/>
    </row>
    <row r="14" spans="1:7" ht="12" x14ac:dyDescent="0.2">
      <c r="A14" s="42"/>
      <c r="B14" s="59"/>
      <c r="C14" s="42"/>
      <c r="D14" s="55"/>
      <c r="E14" s="57"/>
      <c r="F14" s="58"/>
      <c r="G14" s="40"/>
    </row>
    <row r="15" spans="1:7" ht="12" x14ac:dyDescent="0.2">
      <c r="D15" s="55"/>
      <c r="E15" s="57"/>
      <c r="F15" s="58"/>
      <c r="G15" s="40"/>
    </row>
    <row r="16" spans="1:7" ht="12" x14ac:dyDescent="0.2">
      <c r="D16" s="55"/>
      <c r="E16" s="57"/>
      <c r="F16" s="58"/>
      <c r="G16" s="40"/>
    </row>
    <row r="17" spans="4:7" ht="12" x14ac:dyDescent="0.2">
      <c r="D17" s="55"/>
      <c r="E17" s="57"/>
      <c r="F17" s="58"/>
      <c r="G17" s="40"/>
    </row>
    <row r="18" spans="4:7" ht="12" x14ac:dyDescent="0.2">
      <c r="D18" s="55"/>
      <c r="E18" s="57"/>
      <c r="F18" s="58"/>
      <c r="G18" s="40"/>
    </row>
    <row r="19" spans="4:7" ht="12" x14ac:dyDescent="0.2">
      <c r="D19" s="55"/>
      <c r="E19" s="57"/>
      <c r="F19" s="58"/>
      <c r="G19" s="40"/>
    </row>
    <row r="20" spans="4:7" ht="12" x14ac:dyDescent="0.2">
      <c r="D20" s="55"/>
      <c r="E20" s="57"/>
      <c r="F20" s="58"/>
      <c r="G20" s="40"/>
    </row>
    <row r="21" spans="4:7" ht="12" x14ac:dyDescent="0.2">
      <c r="D21" s="55"/>
      <c r="E21" s="57"/>
      <c r="F21" s="58"/>
      <c r="G21" s="40"/>
    </row>
    <row r="22" spans="4:7" ht="12" x14ac:dyDescent="0.2">
      <c r="D22" s="55"/>
      <c r="E22" s="57"/>
      <c r="F22" s="58"/>
      <c r="G22" s="40"/>
    </row>
    <row r="23" spans="4:7" ht="12" x14ac:dyDescent="0.2">
      <c r="D23" s="55"/>
      <c r="E23" s="57"/>
      <c r="F23" s="58"/>
      <c r="G23" s="40"/>
    </row>
    <row r="24" spans="4:7" ht="12" x14ac:dyDescent="0.2">
      <c r="D24" s="55"/>
      <c r="E24" s="57"/>
      <c r="F24" s="58"/>
      <c r="G24" s="40"/>
    </row>
    <row r="25" spans="4:7" ht="12" x14ac:dyDescent="0.2">
      <c r="D25" s="55"/>
      <c r="E25" s="57"/>
      <c r="F25" s="58"/>
      <c r="G25" s="40"/>
    </row>
    <row r="26" spans="4:7" ht="12" x14ac:dyDescent="0.2">
      <c r="D26" s="55"/>
      <c r="E26" s="57"/>
      <c r="F26" s="58"/>
      <c r="G26" s="40"/>
    </row>
    <row r="27" spans="4:7" ht="12" x14ac:dyDescent="0.2">
      <c r="D27" s="55"/>
      <c r="E27" s="57"/>
      <c r="F27" s="58"/>
      <c r="G27" s="40"/>
    </row>
    <row r="28" spans="4:7" ht="12" x14ac:dyDescent="0.2">
      <c r="D28" s="55"/>
      <c r="E28" s="57"/>
      <c r="F28" s="58"/>
      <c r="G28" s="40"/>
    </row>
    <row r="29" spans="4:7" ht="12" x14ac:dyDescent="0.2">
      <c r="D29" s="55"/>
      <c r="E29" s="57"/>
      <c r="F29" s="58"/>
      <c r="G29" s="40"/>
    </row>
    <row r="30" spans="4:7" ht="12" x14ac:dyDescent="0.2">
      <c r="D30" s="55"/>
      <c r="E30" s="57"/>
      <c r="F30" s="58"/>
      <c r="G30" s="40"/>
    </row>
    <row r="31" spans="4:7" ht="12" x14ac:dyDescent="0.2">
      <c r="D31" s="55"/>
      <c r="E31" s="57"/>
      <c r="F31" s="58"/>
      <c r="G31" s="40"/>
    </row>
    <row r="32" spans="4:7" ht="12" x14ac:dyDescent="0.2">
      <c r="D32" s="55"/>
      <c r="E32" s="57"/>
      <c r="F32" s="58"/>
      <c r="G32" s="40"/>
    </row>
    <row r="33" spans="4:7" ht="12" x14ac:dyDescent="0.2">
      <c r="D33" s="55"/>
      <c r="E33" s="57"/>
      <c r="F33" s="58"/>
      <c r="G33" s="40"/>
    </row>
    <row r="34" spans="4:7" ht="12" x14ac:dyDescent="0.2">
      <c r="D34" s="55"/>
      <c r="E34" s="57"/>
      <c r="F34" s="58"/>
      <c r="G34" s="40"/>
    </row>
    <row r="35" spans="4:7" ht="12" x14ac:dyDescent="0.2">
      <c r="D35" s="55"/>
      <c r="E35" s="57"/>
      <c r="F35" s="58"/>
      <c r="G35" s="40"/>
    </row>
    <row r="36" spans="4:7" ht="12" x14ac:dyDescent="0.2">
      <c r="D36" s="55"/>
      <c r="E36" s="57"/>
      <c r="F36" s="58"/>
      <c r="G36" s="40"/>
    </row>
    <row r="37" spans="4:7" ht="12" x14ac:dyDescent="0.2">
      <c r="D37" s="55"/>
      <c r="E37" s="57"/>
      <c r="F37" s="58"/>
      <c r="G37" s="40"/>
    </row>
    <row r="38" spans="4:7" ht="12" x14ac:dyDescent="0.2">
      <c r="D38" s="55"/>
      <c r="E38" s="57"/>
      <c r="F38" s="58"/>
      <c r="G38" s="40"/>
    </row>
    <row r="39" spans="4:7" ht="12" x14ac:dyDescent="0.2">
      <c r="D39" s="55"/>
      <c r="E39" s="57"/>
      <c r="F39" s="58"/>
      <c r="G39" s="40"/>
    </row>
    <row r="40" spans="4:7" ht="12" x14ac:dyDescent="0.2">
      <c r="D40" s="55"/>
      <c r="E40" s="57"/>
      <c r="F40" s="58"/>
      <c r="G40" s="40"/>
    </row>
    <row r="41" spans="4:7" ht="12" x14ac:dyDescent="0.2">
      <c r="D41" s="55"/>
      <c r="E41" s="57"/>
      <c r="F41" s="58"/>
      <c r="G41" s="40"/>
    </row>
    <row r="42" spans="4:7" ht="12" x14ac:dyDescent="0.2">
      <c r="D42" s="55"/>
      <c r="E42" s="57"/>
      <c r="F42" s="58"/>
      <c r="G42" s="40"/>
    </row>
    <row r="43" spans="4:7" ht="12" x14ac:dyDescent="0.2">
      <c r="D43" s="55"/>
      <c r="E43" s="57"/>
      <c r="F43" s="58"/>
      <c r="G43" s="40"/>
    </row>
    <row r="44" spans="4:7" ht="12" x14ac:dyDescent="0.2">
      <c r="D44" s="55"/>
      <c r="E44" s="57"/>
      <c r="F44" s="58"/>
      <c r="G44" s="40"/>
    </row>
    <row r="45" spans="4:7" ht="12" x14ac:dyDescent="0.2">
      <c r="D45" s="55"/>
      <c r="E45" s="57"/>
      <c r="F45" s="58"/>
      <c r="G45" s="40"/>
    </row>
    <row r="46" spans="4:7" ht="12" x14ac:dyDescent="0.2">
      <c r="D46" s="55"/>
      <c r="E46" s="57"/>
      <c r="F46" s="58"/>
      <c r="G46" s="40"/>
    </row>
    <row r="47" spans="4:7" ht="12" x14ac:dyDescent="0.2">
      <c r="D47" s="55"/>
      <c r="E47" s="57"/>
      <c r="F47" s="58"/>
      <c r="G47" s="40"/>
    </row>
    <row r="48" spans="4:7" ht="12" x14ac:dyDescent="0.2">
      <c r="D48" s="55"/>
      <c r="E48" s="57"/>
      <c r="F48" s="58"/>
      <c r="G48" s="40"/>
    </row>
    <row r="49" spans="4:7" ht="12" x14ac:dyDescent="0.2">
      <c r="D49" s="55"/>
      <c r="E49" s="57"/>
      <c r="F49" s="58"/>
      <c r="G49" s="40"/>
    </row>
    <row r="50" spans="4:7" ht="12" x14ac:dyDescent="0.2">
      <c r="D50" s="55"/>
      <c r="E50" s="57"/>
      <c r="F50" s="58"/>
      <c r="G50" s="40"/>
    </row>
    <row r="51" spans="4:7" ht="12" x14ac:dyDescent="0.2">
      <c r="D51" s="55"/>
      <c r="E51" s="57"/>
      <c r="F51" s="58"/>
      <c r="G51" s="40"/>
    </row>
    <row r="52" spans="4:7" ht="12" x14ac:dyDescent="0.2">
      <c r="D52" s="55"/>
      <c r="E52" s="57"/>
      <c r="F52" s="58"/>
      <c r="G52" s="40"/>
    </row>
    <row r="53" spans="4:7" ht="12" x14ac:dyDescent="0.2">
      <c r="D53" s="55"/>
      <c r="E53" s="57"/>
      <c r="F53" s="58"/>
      <c r="G53" s="40"/>
    </row>
    <row r="54" spans="4:7" ht="12" x14ac:dyDescent="0.2">
      <c r="D54" s="55"/>
      <c r="E54" s="57"/>
      <c r="F54" s="58"/>
      <c r="G54" s="40"/>
    </row>
    <row r="55" spans="4:7" ht="12" x14ac:dyDescent="0.2">
      <c r="D55" s="55"/>
      <c r="E55" s="57"/>
      <c r="F55" s="58"/>
      <c r="G55" s="40"/>
    </row>
    <row r="56" spans="4:7" ht="12" x14ac:dyDescent="0.2">
      <c r="D56" s="55"/>
      <c r="E56" s="57"/>
      <c r="F56" s="58"/>
      <c r="G56" s="40"/>
    </row>
    <row r="57" spans="4:7" ht="12" x14ac:dyDescent="0.2">
      <c r="D57" s="55"/>
      <c r="E57" s="57"/>
      <c r="F57" s="58"/>
      <c r="G57" s="40"/>
    </row>
    <row r="58" spans="4:7" ht="12" x14ac:dyDescent="0.2">
      <c r="D58" s="55"/>
      <c r="E58" s="57"/>
      <c r="F58" s="58"/>
      <c r="G58" s="40"/>
    </row>
    <row r="59" spans="4:7" ht="12" x14ac:dyDescent="0.2">
      <c r="D59" s="55"/>
      <c r="E59" s="57"/>
      <c r="F59" s="58"/>
      <c r="G59" s="40"/>
    </row>
    <row r="60" spans="4:7" ht="12" x14ac:dyDescent="0.2">
      <c r="D60" s="55"/>
      <c r="E60" s="57"/>
      <c r="F60" s="58"/>
      <c r="G60" s="40"/>
    </row>
    <row r="61" spans="4:7" ht="12" x14ac:dyDescent="0.2">
      <c r="D61" s="55"/>
      <c r="E61" s="57"/>
      <c r="F61" s="58"/>
      <c r="G61" s="40"/>
    </row>
    <row r="62" spans="4:7" ht="12" x14ac:dyDescent="0.2">
      <c r="D62" s="55"/>
      <c r="E62" s="57"/>
      <c r="F62" s="58"/>
      <c r="G62" s="40"/>
    </row>
    <row r="63" spans="4:7" ht="12" x14ac:dyDescent="0.2">
      <c r="D63" s="55"/>
      <c r="E63" s="57"/>
      <c r="F63" s="58"/>
      <c r="G63" s="40"/>
    </row>
    <row r="64" spans="4:7" ht="12" x14ac:dyDescent="0.2">
      <c r="D64" s="55"/>
      <c r="E64" s="57"/>
      <c r="F64" s="58"/>
      <c r="G64" s="40"/>
    </row>
    <row r="65" spans="4:7" ht="12" x14ac:dyDescent="0.2">
      <c r="D65" s="55"/>
      <c r="E65" s="57"/>
      <c r="F65" s="58"/>
      <c r="G65" s="40"/>
    </row>
    <row r="66" spans="4:7" ht="12" x14ac:dyDescent="0.2">
      <c r="D66" s="55"/>
      <c r="E66" s="57"/>
      <c r="F66" s="58"/>
      <c r="G66" s="40"/>
    </row>
    <row r="67" spans="4:7" ht="12" x14ac:dyDescent="0.2">
      <c r="D67" s="55"/>
      <c r="E67" s="57"/>
      <c r="F67" s="58"/>
      <c r="G67" s="40"/>
    </row>
    <row r="68" spans="4:7" ht="12" x14ac:dyDescent="0.2">
      <c r="D68" s="55"/>
      <c r="E68" s="57"/>
      <c r="F68" s="58"/>
      <c r="G68" s="40"/>
    </row>
    <row r="69" spans="4:7" ht="12" x14ac:dyDescent="0.2">
      <c r="D69" s="55"/>
      <c r="E69" s="57"/>
      <c r="F69" s="58"/>
      <c r="G69" s="40"/>
    </row>
    <row r="70" spans="4:7" ht="12" x14ac:dyDescent="0.2">
      <c r="D70" s="55"/>
      <c r="E70" s="57"/>
      <c r="F70" s="58"/>
      <c r="G70" s="40"/>
    </row>
    <row r="71" spans="4:7" ht="12" x14ac:dyDescent="0.2">
      <c r="D71" s="55"/>
      <c r="E71" s="57"/>
      <c r="F71" s="58"/>
      <c r="G71" s="40"/>
    </row>
    <row r="72" spans="4:7" ht="12" x14ac:dyDescent="0.2">
      <c r="D72" s="55"/>
      <c r="E72" s="57"/>
      <c r="F72" s="58"/>
      <c r="G72" s="40"/>
    </row>
    <row r="73" spans="4:7" ht="12" x14ac:dyDescent="0.2">
      <c r="D73" s="55"/>
      <c r="E73" s="57"/>
      <c r="F73" s="58"/>
      <c r="G73" s="40"/>
    </row>
    <row r="74" spans="4:7" ht="12" x14ac:dyDescent="0.2">
      <c r="D74" s="55"/>
      <c r="E74" s="57"/>
      <c r="F74" s="58"/>
      <c r="G74" s="40"/>
    </row>
    <row r="75" spans="4:7" ht="12" x14ac:dyDescent="0.2">
      <c r="D75" s="55"/>
      <c r="E75" s="57"/>
      <c r="F75" s="58"/>
      <c r="G75" s="40"/>
    </row>
    <row r="76" spans="4:7" ht="12" x14ac:dyDescent="0.2">
      <c r="D76" s="55"/>
      <c r="E76" s="57"/>
      <c r="F76" s="58"/>
      <c r="G76" s="40"/>
    </row>
    <row r="77" spans="4:7" ht="12" x14ac:dyDescent="0.2">
      <c r="D77" s="55"/>
      <c r="E77" s="57"/>
      <c r="F77" s="58"/>
      <c r="G77" s="40"/>
    </row>
    <row r="78" spans="4:7" ht="12" x14ac:dyDescent="0.2">
      <c r="D78" s="55"/>
      <c r="E78" s="57"/>
      <c r="F78" s="58"/>
      <c r="G78" s="40"/>
    </row>
    <row r="79" spans="4:7" ht="12" x14ac:dyDescent="0.2">
      <c r="D79" s="55"/>
      <c r="E79" s="57"/>
      <c r="F79" s="58"/>
      <c r="G79" s="40"/>
    </row>
    <row r="80" spans="4:7" ht="12" x14ac:dyDescent="0.2">
      <c r="D80" s="55"/>
      <c r="E80" s="57"/>
      <c r="F80" s="58"/>
      <c r="G80" s="40"/>
    </row>
    <row r="81" spans="4:7" ht="12" x14ac:dyDescent="0.2">
      <c r="D81" s="55"/>
      <c r="E81" s="57"/>
      <c r="F81" s="58"/>
      <c r="G81" s="40"/>
    </row>
    <row r="82" spans="4:7" ht="12" x14ac:dyDescent="0.2">
      <c r="D82" s="55"/>
      <c r="E82" s="57"/>
      <c r="F82" s="58"/>
      <c r="G82" s="40"/>
    </row>
    <row r="83" spans="4:7" ht="12" x14ac:dyDescent="0.2">
      <c r="D83" s="55"/>
      <c r="E83" s="57"/>
      <c r="F83" s="58"/>
      <c r="G83" s="40"/>
    </row>
    <row r="84" spans="4:7" ht="12" x14ac:dyDescent="0.2">
      <c r="D84" s="55"/>
      <c r="E84" s="57"/>
      <c r="F84" s="58"/>
      <c r="G84" s="40"/>
    </row>
    <row r="85" spans="4:7" ht="12" x14ac:dyDescent="0.2">
      <c r="D85" s="55"/>
      <c r="E85" s="57"/>
      <c r="F85" s="58"/>
      <c r="G85" s="40"/>
    </row>
    <row r="86" spans="4:7" ht="12" x14ac:dyDescent="0.2">
      <c r="D86" s="55"/>
      <c r="E86" s="57"/>
      <c r="F86" s="58"/>
      <c r="G86" s="40"/>
    </row>
    <row r="87" spans="4:7" ht="12" x14ac:dyDescent="0.2">
      <c r="D87" s="55"/>
      <c r="E87" s="57"/>
      <c r="F87" s="58"/>
      <c r="G87" s="40"/>
    </row>
    <row r="88" spans="4:7" ht="12" x14ac:dyDescent="0.2">
      <c r="D88" s="55"/>
      <c r="E88" s="57"/>
      <c r="F88" s="58"/>
      <c r="G88" s="40"/>
    </row>
    <row r="89" spans="4:7" ht="12" x14ac:dyDescent="0.2">
      <c r="D89" s="55"/>
      <c r="E89" s="57"/>
      <c r="F89" s="58"/>
      <c r="G89" s="40"/>
    </row>
    <row r="90" spans="4:7" ht="12" x14ac:dyDescent="0.2">
      <c r="D90" s="55"/>
      <c r="E90" s="57"/>
      <c r="F90" s="58"/>
      <c r="G90" s="40"/>
    </row>
    <row r="91" spans="4:7" ht="12" x14ac:dyDescent="0.2">
      <c r="D91" s="55"/>
      <c r="E91" s="57"/>
      <c r="F91" s="58"/>
      <c r="G91" s="40"/>
    </row>
    <row r="92" spans="4:7" ht="12" x14ac:dyDescent="0.2">
      <c r="D92" s="55"/>
      <c r="E92" s="57"/>
      <c r="F92" s="58"/>
      <c r="G92" s="40"/>
    </row>
    <row r="93" spans="4:7" ht="12" x14ac:dyDescent="0.2">
      <c r="D93" s="55"/>
      <c r="E93" s="57"/>
      <c r="F93" s="58"/>
      <c r="G93" s="40"/>
    </row>
    <row r="94" spans="4:7" ht="12" x14ac:dyDescent="0.2">
      <c r="D94" s="55"/>
      <c r="E94" s="57"/>
      <c r="F94" s="58"/>
      <c r="G94" s="40"/>
    </row>
    <row r="95" spans="4:7" ht="12" x14ac:dyDescent="0.2">
      <c r="D95" s="55"/>
      <c r="E95" s="57"/>
      <c r="F95" s="58"/>
      <c r="G95" s="40"/>
    </row>
    <row r="96" spans="4:7" ht="12" x14ac:dyDescent="0.2">
      <c r="D96" s="55"/>
      <c r="E96" s="57"/>
      <c r="F96" s="58"/>
      <c r="G96" s="40"/>
    </row>
    <row r="97" spans="4:7" ht="12" x14ac:dyDescent="0.2">
      <c r="D97" s="55"/>
      <c r="E97" s="57"/>
      <c r="F97" s="58"/>
      <c r="G97" s="40"/>
    </row>
    <row r="98" spans="4:7" ht="12" x14ac:dyDescent="0.2">
      <c r="D98" s="55"/>
      <c r="E98" s="57"/>
      <c r="F98" s="58"/>
      <c r="G98" s="40"/>
    </row>
    <row r="99" spans="4:7" ht="12" x14ac:dyDescent="0.2">
      <c r="D99" s="55"/>
      <c r="E99" s="57"/>
      <c r="F99" s="58"/>
      <c r="G99" s="40"/>
    </row>
    <row r="100" spans="4:7" ht="12" x14ac:dyDescent="0.2">
      <c r="D100" s="55"/>
      <c r="E100" s="57"/>
      <c r="F100" s="58"/>
      <c r="G100" s="40"/>
    </row>
    <row r="101" spans="4:7" ht="12" x14ac:dyDescent="0.2">
      <c r="D101" s="55"/>
      <c r="E101" s="57"/>
      <c r="F101" s="58"/>
      <c r="G101" s="40"/>
    </row>
    <row r="102" spans="4:7" ht="12" x14ac:dyDescent="0.2">
      <c r="D102" s="55"/>
      <c r="E102" s="57"/>
      <c r="F102" s="58"/>
      <c r="G102" s="40"/>
    </row>
    <row r="103" spans="4:7" ht="12" x14ac:dyDescent="0.2">
      <c r="D103" s="55"/>
      <c r="E103" s="57"/>
      <c r="F103" s="58"/>
      <c r="G103" s="40"/>
    </row>
    <row r="104" spans="4:7" ht="12" x14ac:dyDescent="0.2">
      <c r="D104" s="55"/>
      <c r="E104" s="57"/>
      <c r="F104" s="58"/>
      <c r="G104" s="40"/>
    </row>
    <row r="105" spans="4:7" ht="12" x14ac:dyDescent="0.2">
      <c r="D105" s="55"/>
      <c r="E105" s="57"/>
      <c r="F105" s="58"/>
      <c r="G105" s="40"/>
    </row>
    <row r="106" spans="4:7" ht="12" x14ac:dyDescent="0.2">
      <c r="D106" s="55"/>
      <c r="E106" s="57"/>
      <c r="F106" s="58"/>
      <c r="G106" s="40"/>
    </row>
    <row r="107" spans="4:7" ht="12" x14ac:dyDescent="0.2">
      <c r="D107" s="55"/>
      <c r="E107" s="57"/>
      <c r="F107" s="58"/>
      <c r="G107" s="40"/>
    </row>
    <row r="108" spans="4:7" ht="12" x14ac:dyDescent="0.2">
      <c r="D108" s="55"/>
      <c r="E108" s="57"/>
      <c r="F108" s="58"/>
      <c r="G108" s="40"/>
    </row>
    <row r="109" spans="4:7" ht="12" x14ac:dyDescent="0.2">
      <c r="D109" s="55"/>
      <c r="E109" s="57"/>
      <c r="F109" s="58"/>
      <c r="G109" s="40"/>
    </row>
    <row r="110" spans="4:7" ht="12" x14ac:dyDescent="0.2">
      <c r="D110" s="55"/>
      <c r="E110" s="57"/>
      <c r="F110" s="58"/>
      <c r="G110" s="40"/>
    </row>
    <row r="111" spans="4:7" ht="12" x14ac:dyDescent="0.2">
      <c r="D111" s="55"/>
      <c r="E111" s="57"/>
      <c r="F111" s="58"/>
      <c r="G111" s="40"/>
    </row>
    <row r="112" spans="4:7" ht="12" x14ac:dyDescent="0.2">
      <c r="D112" s="55"/>
      <c r="E112" s="57"/>
      <c r="F112" s="58"/>
      <c r="G112" s="40"/>
    </row>
    <row r="113" spans="4:7" ht="12" x14ac:dyDescent="0.2">
      <c r="D113" s="55"/>
      <c r="E113" s="57"/>
      <c r="F113" s="58"/>
      <c r="G113" s="40"/>
    </row>
    <row r="114" spans="4:7" ht="12" x14ac:dyDescent="0.2">
      <c r="D114" s="55"/>
      <c r="E114" s="57"/>
      <c r="F114" s="58"/>
      <c r="G114" s="40"/>
    </row>
    <row r="115" spans="4:7" ht="12" x14ac:dyDescent="0.2">
      <c r="D115" s="55"/>
      <c r="E115" s="57"/>
      <c r="F115" s="58"/>
      <c r="G115" s="40"/>
    </row>
    <row r="116" spans="4:7" ht="12" x14ac:dyDescent="0.2">
      <c r="D116" s="55"/>
      <c r="E116" s="57"/>
      <c r="F116" s="58"/>
      <c r="G116" s="40"/>
    </row>
    <row r="117" spans="4:7" ht="12" x14ac:dyDescent="0.2">
      <c r="D117" s="55"/>
      <c r="E117" s="57"/>
      <c r="F117" s="58"/>
      <c r="G117" s="40"/>
    </row>
    <row r="118" spans="4:7" ht="12" x14ac:dyDescent="0.2">
      <c r="D118" s="55"/>
      <c r="E118" s="57"/>
      <c r="F118" s="58"/>
      <c r="G118" s="40"/>
    </row>
    <row r="119" spans="4:7" ht="12" x14ac:dyDescent="0.2">
      <c r="D119" s="55"/>
      <c r="E119" s="57"/>
      <c r="F119" s="58"/>
      <c r="G119" s="40"/>
    </row>
    <row r="120" spans="4:7" ht="12" x14ac:dyDescent="0.2">
      <c r="D120" s="55"/>
      <c r="E120" s="57"/>
      <c r="F120" s="58"/>
      <c r="G120" s="40"/>
    </row>
    <row r="121" spans="4:7" ht="12" x14ac:dyDescent="0.2">
      <c r="D121" s="55"/>
      <c r="E121" s="57"/>
      <c r="F121" s="58"/>
      <c r="G121" s="40"/>
    </row>
    <row r="122" spans="4:7" ht="12" x14ac:dyDescent="0.2">
      <c r="D122" s="55"/>
      <c r="E122" s="57"/>
      <c r="F122" s="58"/>
      <c r="G122" s="40"/>
    </row>
    <row r="123" spans="4:7" ht="12" x14ac:dyDescent="0.2">
      <c r="D123" s="55"/>
      <c r="E123" s="57"/>
      <c r="F123" s="58"/>
      <c r="G123" s="40"/>
    </row>
    <row r="124" spans="4:7" ht="12" x14ac:dyDescent="0.2">
      <c r="D124" s="55"/>
      <c r="E124" s="57"/>
      <c r="F124" s="58"/>
      <c r="G124" s="40"/>
    </row>
    <row r="125" spans="4:7" ht="12" x14ac:dyDescent="0.2">
      <c r="D125" s="55"/>
      <c r="E125" s="57"/>
      <c r="F125" s="58"/>
      <c r="G125" s="40"/>
    </row>
    <row r="126" spans="4:7" ht="12" x14ac:dyDescent="0.2">
      <c r="D126" s="55"/>
      <c r="E126" s="57"/>
      <c r="F126" s="58"/>
      <c r="G126" s="40"/>
    </row>
    <row r="127" spans="4:7" ht="12" x14ac:dyDescent="0.2">
      <c r="D127" s="55"/>
      <c r="E127" s="57"/>
      <c r="F127" s="58"/>
      <c r="G127" s="40"/>
    </row>
    <row r="128" spans="4:7" ht="12" x14ac:dyDescent="0.2">
      <c r="D128" s="55"/>
      <c r="E128" s="57"/>
      <c r="F128" s="58"/>
      <c r="G128" s="40"/>
    </row>
    <row r="129" spans="4:7" ht="12" x14ac:dyDescent="0.2">
      <c r="D129" s="55"/>
      <c r="E129" s="57"/>
      <c r="F129" s="58"/>
      <c r="G129" s="40"/>
    </row>
    <row r="130" spans="4:7" ht="12" x14ac:dyDescent="0.2">
      <c r="D130" s="55"/>
      <c r="E130" s="57"/>
      <c r="F130" s="58"/>
      <c r="G130" s="40"/>
    </row>
    <row r="131" spans="4:7" ht="12" x14ac:dyDescent="0.2">
      <c r="D131" s="55"/>
      <c r="E131" s="57"/>
      <c r="F131" s="58"/>
      <c r="G131" s="40"/>
    </row>
    <row r="132" spans="4:7" ht="12" x14ac:dyDescent="0.2">
      <c r="D132" s="55"/>
      <c r="E132" s="57"/>
      <c r="F132" s="58"/>
      <c r="G132" s="40"/>
    </row>
    <row r="133" spans="4:7" ht="12" x14ac:dyDescent="0.2">
      <c r="D133" s="55"/>
      <c r="E133" s="57"/>
      <c r="F133" s="58"/>
      <c r="G133" s="40"/>
    </row>
    <row r="134" spans="4:7" ht="12" x14ac:dyDescent="0.2">
      <c r="D134" s="55"/>
      <c r="E134" s="57"/>
      <c r="F134" s="58"/>
      <c r="G134" s="40"/>
    </row>
    <row r="135" spans="4:7" ht="12" x14ac:dyDescent="0.2">
      <c r="D135" s="55"/>
      <c r="E135" s="57"/>
      <c r="F135" s="58"/>
      <c r="G135" s="40"/>
    </row>
    <row r="136" spans="4:7" ht="12" x14ac:dyDescent="0.2">
      <c r="D136" s="55"/>
      <c r="E136" s="57"/>
      <c r="F136" s="58"/>
      <c r="G136" s="40"/>
    </row>
    <row r="137" spans="4:7" ht="12" x14ac:dyDescent="0.2">
      <c r="D137" s="55"/>
      <c r="E137" s="57"/>
      <c r="F137" s="58"/>
      <c r="G137" s="40"/>
    </row>
    <row r="138" spans="4:7" ht="12" x14ac:dyDescent="0.2">
      <c r="D138" s="55"/>
      <c r="E138" s="57"/>
      <c r="F138" s="58"/>
      <c r="G138" s="40"/>
    </row>
    <row r="139" spans="4:7" ht="12" x14ac:dyDescent="0.2">
      <c r="D139" s="55"/>
      <c r="E139" s="57"/>
      <c r="F139" s="58"/>
      <c r="G139" s="40"/>
    </row>
    <row r="140" spans="4:7" ht="12" x14ac:dyDescent="0.2">
      <c r="D140" s="55"/>
      <c r="E140" s="57"/>
      <c r="F140" s="58"/>
      <c r="G140" s="40"/>
    </row>
    <row r="141" spans="4:7" ht="12" x14ac:dyDescent="0.2">
      <c r="D141" s="55"/>
      <c r="E141" s="57"/>
      <c r="F141" s="58"/>
      <c r="G141" s="40"/>
    </row>
    <row r="142" spans="4:7" ht="12" x14ac:dyDescent="0.2">
      <c r="D142" s="55"/>
      <c r="E142" s="57"/>
      <c r="F142" s="58"/>
      <c r="G142" s="40"/>
    </row>
    <row r="143" spans="4:7" ht="12" x14ac:dyDescent="0.2">
      <c r="D143" s="55"/>
      <c r="E143" s="57"/>
      <c r="F143" s="58"/>
      <c r="G143" s="40"/>
    </row>
    <row r="144" spans="4:7" ht="12" x14ac:dyDescent="0.2">
      <c r="D144" s="55"/>
      <c r="E144" s="57"/>
      <c r="F144" s="58"/>
      <c r="G144" s="40"/>
    </row>
    <row r="145" spans="4:7" ht="12" x14ac:dyDescent="0.2">
      <c r="D145" s="55"/>
      <c r="E145" s="57"/>
      <c r="F145" s="58"/>
      <c r="G145" s="40"/>
    </row>
    <row r="146" spans="4:7" ht="12" x14ac:dyDescent="0.2">
      <c r="D146" s="55"/>
      <c r="E146" s="57"/>
      <c r="F146" s="58"/>
      <c r="G146" s="40"/>
    </row>
    <row r="147" spans="4:7" ht="12" x14ac:dyDescent="0.2">
      <c r="D147" s="55"/>
      <c r="E147" s="57"/>
      <c r="F147" s="58"/>
      <c r="G147" s="40"/>
    </row>
    <row r="148" spans="4:7" ht="12" x14ac:dyDescent="0.2">
      <c r="D148" s="55"/>
      <c r="E148" s="57"/>
      <c r="F148" s="58"/>
      <c r="G148" s="40"/>
    </row>
    <row r="149" spans="4:7" ht="12" x14ac:dyDescent="0.2">
      <c r="D149" s="55"/>
      <c r="E149" s="57"/>
      <c r="F149" s="58"/>
      <c r="G149" s="40"/>
    </row>
    <row r="150" spans="4:7" ht="12" x14ac:dyDescent="0.2">
      <c r="D150" s="55"/>
      <c r="E150" s="57"/>
      <c r="F150" s="58"/>
      <c r="G150" s="40"/>
    </row>
    <row r="151" spans="4:7" ht="12" x14ac:dyDescent="0.2">
      <c r="D151" s="55"/>
      <c r="E151" s="57"/>
      <c r="F151" s="58"/>
      <c r="G151" s="40"/>
    </row>
    <row r="152" spans="4:7" ht="12" x14ac:dyDescent="0.2">
      <c r="D152" s="55"/>
      <c r="E152" s="57"/>
      <c r="F152" s="58"/>
      <c r="G152" s="40"/>
    </row>
    <row r="153" spans="4:7" ht="12" x14ac:dyDescent="0.2">
      <c r="D153" s="55"/>
      <c r="E153" s="57"/>
      <c r="F153" s="58"/>
      <c r="G153" s="40"/>
    </row>
    <row r="154" spans="4:7" ht="12" x14ac:dyDescent="0.2">
      <c r="D154" s="55"/>
      <c r="E154" s="57"/>
      <c r="F154" s="58"/>
      <c r="G154" s="40"/>
    </row>
    <row r="155" spans="4:7" ht="12" x14ac:dyDescent="0.2">
      <c r="D155" s="55"/>
      <c r="E155" s="57"/>
      <c r="F155" s="58"/>
      <c r="G155" s="40"/>
    </row>
    <row r="156" spans="4:7" ht="12" x14ac:dyDescent="0.2">
      <c r="D156" s="55"/>
      <c r="E156" s="57"/>
      <c r="F156" s="58"/>
      <c r="G156" s="40"/>
    </row>
    <row r="157" spans="4:7" ht="12" x14ac:dyDescent="0.2">
      <c r="D157" s="55"/>
      <c r="E157" s="57"/>
      <c r="F157" s="58"/>
      <c r="G157" s="40"/>
    </row>
    <row r="158" spans="4:7" ht="12" x14ac:dyDescent="0.2">
      <c r="D158" s="55"/>
      <c r="E158" s="57"/>
      <c r="F158" s="58"/>
      <c r="G158" s="40"/>
    </row>
    <row r="159" spans="4:7" ht="12" x14ac:dyDescent="0.2">
      <c r="D159" s="55"/>
      <c r="E159" s="57"/>
      <c r="F159" s="58"/>
      <c r="G159" s="40"/>
    </row>
    <row r="160" spans="4:7" ht="12" x14ac:dyDescent="0.2">
      <c r="D160" s="55"/>
      <c r="E160" s="57"/>
      <c r="F160" s="58"/>
      <c r="G160" s="40"/>
    </row>
    <row r="161" spans="4:7" ht="12" x14ac:dyDescent="0.2">
      <c r="D161" s="55"/>
      <c r="E161" s="57"/>
      <c r="F161" s="58"/>
      <c r="G161" s="40"/>
    </row>
    <row r="162" spans="4:7" ht="12" x14ac:dyDescent="0.2">
      <c r="D162" s="55"/>
      <c r="E162" s="57"/>
      <c r="F162" s="58"/>
      <c r="G162" s="40"/>
    </row>
    <row r="163" spans="4:7" ht="12" x14ac:dyDescent="0.2">
      <c r="D163" s="55"/>
      <c r="E163" s="57"/>
      <c r="F163" s="58"/>
      <c r="G163" s="40"/>
    </row>
    <row r="164" spans="4:7" ht="12" x14ac:dyDescent="0.2">
      <c r="D164" s="55"/>
      <c r="E164" s="57"/>
      <c r="F164" s="58"/>
      <c r="G164" s="40"/>
    </row>
    <row r="165" spans="4:7" ht="12" x14ac:dyDescent="0.2">
      <c r="D165" s="55"/>
      <c r="E165" s="57"/>
      <c r="F165" s="58"/>
      <c r="G165" s="40"/>
    </row>
    <row r="166" spans="4:7" ht="12" x14ac:dyDescent="0.2">
      <c r="D166" s="55"/>
      <c r="E166" s="57"/>
      <c r="F166" s="58"/>
      <c r="G166" s="40"/>
    </row>
    <row r="167" spans="4:7" ht="12" x14ac:dyDescent="0.2">
      <c r="D167" s="55"/>
      <c r="E167" s="57"/>
      <c r="F167" s="58"/>
      <c r="G167" s="40"/>
    </row>
    <row r="168" spans="4:7" ht="12" x14ac:dyDescent="0.2">
      <c r="D168" s="55"/>
      <c r="E168" s="57"/>
      <c r="F168" s="58"/>
      <c r="G168" s="40"/>
    </row>
    <row r="169" spans="4:7" ht="12" x14ac:dyDescent="0.2">
      <c r="D169" s="55"/>
      <c r="E169" s="57"/>
      <c r="F169" s="58"/>
      <c r="G169" s="40"/>
    </row>
  </sheetData>
  <sheetProtection algorithmName="SHA-512" hashValue="BPj1wZEY5MosOxVl3Opg68efHTqYvGHBwEgJEy6E2kyjQ7Si4d08i1dtjepy9wNNTGjiigWt4vDzrCi3xaVo3w==" saltValue="8RMJ0NrYZx3iyypM4Gx52A==" spinCount="100000" sheet="1" objects="1" scenarios="1" formatCells="0" formatColumns="0" formatRows="0"/>
  <mergeCells count="3">
    <mergeCell ref="A1:F1"/>
    <mergeCell ref="A2:F2"/>
    <mergeCell ref="A10:E10"/>
  </mergeCells>
  <phoneticPr fontId="2" type="noConversion"/>
  <dataValidations count="2">
    <dataValidation imeMode="on" allowBlank="1" showInputMessage="1" showErrorMessage="1" sqref="B5" xr:uid="{00000000-0002-0000-0300-000000000000}"/>
    <dataValidation imeMode="off" allowBlank="1" showInputMessage="1" showErrorMessage="1" sqref="A5" xr:uid="{00000000-0002-0000-0300-000001000000}"/>
  </dataValidations>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7"/>
  <sheetViews>
    <sheetView showGridLines="0" showZeros="0" view="pageBreakPreview" zoomScaleNormal="100" workbookViewId="0">
      <pane ySplit="5" topLeftCell="A6" activePane="bottomLeft" state="frozen"/>
      <selection activeCell="A24" sqref="A24"/>
      <selection pane="bottomLeft" activeCell="A24" sqref="A24"/>
    </sheetView>
  </sheetViews>
  <sheetFormatPr defaultRowHeight="15" x14ac:dyDescent="0.2"/>
  <cols>
    <col min="1" max="1" width="7.625" style="55" customWidth="1"/>
    <col min="2" max="2" width="25.625" style="56" customWidth="1"/>
    <col min="3" max="3" width="5.625" style="55" customWidth="1"/>
    <col min="4" max="4" width="10.625" style="60" customWidth="1"/>
    <col min="5" max="5" width="10.625" style="61" customWidth="1"/>
    <col min="6" max="6" width="14.625" style="62" customWidth="1"/>
    <col min="7" max="7" width="1.875" style="39" customWidth="1"/>
    <col min="8" max="16384" width="9" style="40"/>
  </cols>
  <sheetData>
    <row r="1" spans="1:7" ht="34.9" customHeight="1" x14ac:dyDescent="0.2">
      <c r="A1" s="80" t="s">
        <v>57</v>
      </c>
      <c r="B1" s="80"/>
      <c r="C1" s="80"/>
      <c r="D1" s="80"/>
      <c r="E1" s="80"/>
      <c r="F1" s="80"/>
    </row>
    <row r="2" spans="1:7" s="41" customFormat="1" ht="22.5" customHeight="1" x14ac:dyDescent="0.2">
      <c r="A2" s="81" t="s">
        <v>87</v>
      </c>
      <c r="B2" s="81"/>
      <c r="C2" s="81"/>
      <c r="D2" s="81"/>
      <c r="E2" s="81"/>
      <c r="F2" s="81"/>
    </row>
    <row r="3" spans="1:7" s="44" customFormat="1" ht="18" customHeight="1" x14ac:dyDescent="0.2">
      <c r="A3" s="31" t="str">
        <f>汇总表!A3</f>
        <v>合同段编号：喀喇沁旗2024年农村公路旅游路养护工程</v>
      </c>
      <c r="B3" s="23"/>
      <c r="C3" s="42"/>
      <c r="D3" s="9"/>
      <c r="E3" s="43"/>
    </row>
    <row r="4" spans="1:7" s="44" customFormat="1" ht="18" customHeight="1" x14ac:dyDescent="0.2">
      <c r="A4" s="91" t="s">
        <v>127</v>
      </c>
      <c r="B4" s="23"/>
      <c r="C4" s="42"/>
      <c r="D4" s="9"/>
      <c r="E4" s="43"/>
      <c r="F4" s="32" t="s">
        <v>58</v>
      </c>
    </row>
    <row r="5" spans="1:7" ht="27.2" customHeight="1" x14ac:dyDescent="0.2">
      <c r="A5" s="45" t="s">
        <v>59</v>
      </c>
      <c r="B5" s="46" t="s">
        <v>60</v>
      </c>
      <c r="C5" s="45" t="s">
        <v>61</v>
      </c>
      <c r="D5" s="45" t="s">
        <v>62</v>
      </c>
      <c r="E5" s="47" t="s">
        <v>63</v>
      </c>
      <c r="F5" s="11" t="s">
        <v>64</v>
      </c>
      <c r="G5" s="40"/>
    </row>
    <row r="6" spans="1:7" s="41" customFormat="1" ht="27.2" customHeight="1" x14ac:dyDescent="0.2">
      <c r="A6" s="48">
        <v>308</v>
      </c>
      <c r="B6" s="49" t="s">
        <v>99</v>
      </c>
      <c r="C6" s="48"/>
      <c r="D6" s="11"/>
      <c r="E6" s="50"/>
      <c r="F6" s="51" t="str">
        <f t="shared" ref="F6:F17" si="0">IF(E6&gt;0,ROUND(D6*E6,0),"")</f>
        <v/>
      </c>
    </row>
    <row r="7" spans="1:7" s="41" customFormat="1" ht="27.2" customHeight="1" x14ac:dyDescent="0.2">
      <c r="A7" s="48" t="s">
        <v>100</v>
      </c>
      <c r="B7" s="49" t="s">
        <v>101</v>
      </c>
      <c r="C7" s="48" t="s">
        <v>102</v>
      </c>
      <c r="D7" s="4">
        <v>71339</v>
      </c>
      <c r="E7" s="50"/>
      <c r="F7" s="51" t="str">
        <f t="shared" si="0"/>
        <v/>
      </c>
    </row>
    <row r="8" spans="1:7" s="41" customFormat="1" ht="27.2" customHeight="1" x14ac:dyDescent="0.2">
      <c r="A8" s="48">
        <v>309</v>
      </c>
      <c r="B8" s="49" t="s">
        <v>103</v>
      </c>
      <c r="C8" s="48"/>
      <c r="D8" s="4"/>
      <c r="E8" s="50"/>
      <c r="F8" s="51" t="str">
        <f t="shared" si="0"/>
        <v/>
      </c>
    </row>
    <row r="9" spans="1:7" s="41" customFormat="1" ht="27.2" customHeight="1" x14ac:dyDescent="0.2">
      <c r="A9" s="48" t="s">
        <v>104</v>
      </c>
      <c r="B9" s="49" t="s">
        <v>105</v>
      </c>
      <c r="C9" s="48"/>
      <c r="D9" s="4"/>
      <c r="E9" s="50"/>
      <c r="F9" s="51" t="str">
        <f t="shared" si="0"/>
        <v/>
      </c>
    </row>
    <row r="10" spans="1:7" s="41" customFormat="1" ht="27.2" customHeight="1" x14ac:dyDescent="0.2">
      <c r="A10" s="48" t="s">
        <v>94</v>
      </c>
      <c r="B10" s="52" t="s">
        <v>106</v>
      </c>
      <c r="C10" s="48" t="s">
        <v>102</v>
      </c>
      <c r="D10" s="4">
        <v>71339</v>
      </c>
      <c r="E10" s="50"/>
      <c r="F10" s="51" t="str">
        <f t="shared" si="0"/>
        <v/>
      </c>
    </row>
    <row r="11" spans="1:7" s="41" customFormat="1" ht="27.2" customHeight="1" x14ac:dyDescent="0.2">
      <c r="A11" s="48">
        <v>312</v>
      </c>
      <c r="B11" s="53" t="s">
        <v>107</v>
      </c>
      <c r="C11" s="48"/>
      <c r="D11" s="4"/>
      <c r="E11" s="50"/>
      <c r="F11" s="51" t="str">
        <f t="shared" si="0"/>
        <v/>
      </c>
    </row>
    <row r="12" spans="1:7" s="41" customFormat="1" ht="27.2" customHeight="1" x14ac:dyDescent="0.2">
      <c r="A12" s="48" t="s">
        <v>108</v>
      </c>
      <c r="B12" s="53" t="s">
        <v>107</v>
      </c>
      <c r="C12" s="48"/>
      <c r="D12" s="4"/>
      <c r="E12" s="50"/>
      <c r="F12" s="51" t="str">
        <f t="shared" si="0"/>
        <v/>
      </c>
    </row>
    <row r="13" spans="1:7" s="41" customFormat="1" ht="27.2" customHeight="1" x14ac:dyDescent="0.2">
      <c r="A13" s="48" t="s">
        <v>94</v>
      </c>
      <c r="B13" s="54" t="s">
        <v>109</v>
      </c>
      <c r="C13" s="48" t="s">
        <v>96</v>
      </c>
      <c r="D13" s="4">
        <v>28.1</v>
      </c>
      <c r="E13" s="50"/>
      <c r="F13" s="51" t="str">
        <f t="shared" si="0"/>
        <v/>
      </c>
    </row>
    <row r="14" spans="1:7" s="41" customFormat="1" ht="27.2" customHeight="1" x14ac:dyDescent="0.2">
      <c r="A14" s="48">
        <v>313</v>
      </c>
      <c r="B14" s="54" t="s">
        <v>110</v>
      </c>
      <c r="C14" s="48"/>
      <c r="D14" s="4"/>
      <c r="E14" s="50"/>
      <c r="F14" s="51" t="str">
        <f t="shared" si="0"/>
        <v/>
      </c>
    </row>
    <row r="15" spans="1:7" s="41" customFormat="1" ht="27.2" customHeight="1" x14ac:dyDescent="0.2">
      <c r="A15" s="48" t="s">
        <v>111</v>
      </c>
      <c r="B15" s="54" t="s">
        <v>112</v>
      </c>
      <c r="C15" s="48" t="s">
        <v>96</v>
      </c>
      <c r="D15" s="4">
        <v>971.8</v>
      </c>
      <c r="E15" s="50"/>
      <c r="F15" s="51" t="str">
        <f t="shared" si="0"/>
        <v/>
      </c>
    </row>
    <row r="16" spans="1:7" s="41" customFormat="1" ht="27.2" customHeight="1" x14ac:dyDescent="0.2">
      <c r="A16" s="48">
        <v>315</v>
      </c>
      <c r="B16" s="54" t="s">
        <v>113</v>
      </c>
      <c r="C16" s="48"/>
      <c r="D16" s="4"/>
      <c r="E16" s="50"/>
      <c r="F16" s="51" t="str">
        <f t="shared" si="0"/>
        <v/>
      </c>
    </row>
    <row r="17" spans="1:7" s="41" customFormat="1" ht="27.2" customHeight="1" x14ac:dyDescent="0.2">
      <c r="A17" s="48" t="s">
        <v>114</v>
      </c>
      <c r="B17" s="53" t="s">
        <v>115</v>
      </c>
      <c r="C17" s="48" t="s">
        <v>116</v>
      </c>
      <c r="D17" s="4">
        <v>4054.2</v>
      </c>
      <c r="E17" s="50"/>
      <c r="F17" s="51" t="str">
        <f t="shared" si="0"/>
        <v/>
      </c>
    </row>
    <row r="18" spans="1:7" ht="27.2" customHeight="1" x14ac:dyDescent="0.2">
      <c r="A18" s="84" t="s">
        <v>66</v>
      </c>
      <c r="B18" s="83"/>
      <c r="C18" s="83"/>
      <c r="D18" s="83"/>
      <c r="E18" s="83"/>
      <c r="F18" s="8">
        <f>SUM(F6:F17)</f>
        <v>0</v>
      </c>
      <c r="G18" s="40"/>
    </row>
    <row r="19" spans="1:7" ht="12" x14ac:dyDescent="0.2">
      <c r="D19" s="55"/>
      <c r="E19" s="57"/>
      <c r="F19" s="58"/>
      <c r="G19" s="40"/>
    </row>
    <row r="20" spans="1:7" ht="12" x14ac:dyDescent="0.2">
      <c r="D20" s="55"/>
      <c r="E20" s="57"/>
      <c r="F20" s="58"/>
      <c r="G20" s="40"/>
    </row>
    <row r="21" spans="1:7" ht="12" x14ac:dyDescent="0.2">
      <c r="D21" s="55"/>
      <c r="E21" s="57"/>
      <c r="F21" s="58"/>
      <c r="G21" s="40"/>
    </row>
    <row r="22" spans="1:7" ht="12" x14ac:dyDescent="0.2">
      <c r="A22" s="42"/>
      <c r="B22" s="59"/>
      <c r="C22" s="42"/>
      <c r="D22" s="55"/>
      <c r="E22" s="57"/>
      <c r="F22" s="58"/>
      <c r="G22" s="40"/>
    </row>
    <row r="23" spans="1:7" ht="12" x14ac:dyDescent="0.2">
      <c r="D23" s="55"/>
      <c r="E23" s="57"/>
      <c r="F23" s="58"/>
      <c r="G23" s="40"/>
    </row>
    <row r="24" spans="1:7" ht="12" x14ac:dyDescent="0.2">
      <c r="D24" s="55"/>
      <c r="E24" s="57"/>
      <c r="F24" s="58"/>
      <c r="G24" s="40"/>
    </row>
    <row r="25" spans="1:7" ht="12" x14ac:dyDescent="0.2">
      <c r="D25" s="55"/>
      <c r="E25" s="57"/>
      <c r="F25" s="58"/>
      <c r="G25" s="40"/>
    </row>
    <row r="26" spans="1:7" ht="12" x14ac:dyDescent="0.2">
      <c r="D26" s="55"/>
      <c r="E26" s="57"/>
      <c r="F26" s="58"/>
      <c r="G26" s="40"/>
    </row>
    <row r="27" spans="1:7" ht="12" x14ac:dyDescent="0.2">
      <c r="D27" s="55"/>
      <c r="E27" s="57"/>
      <c r="F27" s="58"/>
      <c r="G27" s="40"/>
    </row>
    <row r="28" spans="1:7" ht="12" x14ac:dyDescent="0.2">
      <c r="D28" s="55"/>
      <c r="E28" s="57"/>
      <c r="F28" s="58"/>
      <c r="G28" s="40"/>
    </row>
    <row r="29" spans="1:7" ht="12" x14ac:dyDescent="0.2">
      <c r="D29" s="55"/>
      <c r="E29" s="57"/>
      <c r="F29" s="58"/>
      <c r="G29" s="40"/>
    </row>
    <row r="30" spans="1:7" ht="12" x14ac:dyDescent="0.2">
      <c r="D30" s="55"/>
      <c r="E30" s="57"/>
      <c r="F30" s="58"/>
      <c r="G30" s="40"/>
    </row>
    <row r="31" spans="1:7" ht="12" x14ac:dyDescent="0.2">
      <c r="D31" s="55"/>
      <c r="E31" s="57"/>
      <c r="F31" s="58"/>
      <c r="G31" s="40"/>
    </row>
    <row r="32" spans="1:7" ht="12" x14ac:dyDescent="0.2">
      <c r="D32" s="55"/>
      <c r="E32" s="57"/>
      <c r="F32" s="58"/>
      <c r="G32" s="40"/>
    </row>
    <row r="33" spans="4:7" ht="12" x14ac:dyDescent="0.2">
      <c r="D33" s="55"/>
      <c r="E33" s="57"/>
      <c r="F33" s="58"/>
      <c r="G33" s="40"/>
    </row>
    <row r="34" spans="4:7" ht="12" x14ac:dyDescent="0.2">
      <c r="D34" s="55"/>
      <c r="E34" s="57"/>
      <c r="F34" s="58"/>
      <c r="G34" s="40"/>
    </row>
    <row r="35" spans="4:7" ht="12" x14ac:dyDescent="0.2">
      <c r="D35" s="55"/>
      <c r="E35" s="57"/>
      <c r="F35" s="58"/>
      <c r="G35" s="40"/>
    </row>
    <row r="36" spans="4:7" ht="12" x14ac:dyDescent="0.2">
      <c r="D36" s="55"/>
      <c r="E36" s="57"/>
      <c r="F36" s="58"/>
      <c r="G36" s="40"/>
    </row>
    <row r="37" spans="4:7" ht="12" x14ac:dyDescent="0.2">
      <c r="D37" s="55"/>
      <c r="E37" s="57"/>
      <c r="F37" s="58"/>
      <c r="G37" s="40"/>
    </row>
    <row r="38" spans="4:7" ht="12" x14ac:dyDescent="0.2">
      <c r="D38" s="55"/>
      <c r="E38" s="57"/>
      <c r="F38" s="58"/>
      <c r="G38" s="40"/>
    </row>
    <row r="39" spans="4:7" ht="12" x14ac:dyDescent="0.2">
      <c r="D39" s="55"/>
      <c r="E39" s="57"/>
      <c r="F39" s="58"/>
      <c r="G39" s="40"/>
    </row>
    <row r="40" spans="4:7" ht="12" x14ac:dyDescent="0.2">
      <c r="D40" s="55"/>
      <c r="E40" s="57"/>
      <c r="F40" s="58"/>
      <c r="G40" s="40"/>
    </row>
    <row r="41" spans="4:7" ht="12" x14ac:dyDescent="0.2">
      <c r="D41" s="55"/>
      <c r="E41" s="57"/>
      <c r="F41" s="58"/>
      <c r="G41" s="40"/>
    </row>
    <row r="42" spans="4:7" ht="12" x14ac:dyDescent="0.2">
      <c r="D42" s="55"/>
      <c r="E42" s="57"/>
      <c r="F42" s="58"/>
      <c r="G42" s="40"/>
    </row>
    <row r="43" spans="4:7" ht="12" x14ac:dyDescent="0.2">
      <c r="D43" s="55"/>
      <c r="E43" s="57"/>
      <c r="F43" s="58"/>
      <c r="G43" s="40"/>
    </row>
    <row r="44" spans="4:7" ht="12" x14ac:dyDescent="0.2">
      <c r="D44" s="55"/>
      <c r="E44" s="57"/>
      <c r="F44" s="58"/>
      <c r="G44" s="40"/>
    </row>
    <row r="45" spans="4:7" ht="12" x14ac:dyDescent="0.2">
      <c r="D45" s="55"/>
      <c r="E45" s="57"/>
      <c r="F45" s="58"/>
      <c r="G45" s="40"/>
    </row>
    <row r="46" spans="4:7" ht="12" x14ac:dyDescent="0.2">
      <c r="D46" s="55"/>
      <c r="E46" s="57"/>
      <c r="F46" s="58"/>
      <c r="G46" s="40"/>
    </row>
    <row r="47" spans="4:7" ht="12" x14ac:dyDescent="0.2">
      <c r="D47" s="55"/>
      <c r="E47" s="57"/>
      <c r="F47" s="58"/>
      <c r="G47" s="40"/>
    </row>
    <row r="48" spans="4:7" ht="12" x14ac:dyDescent="0.2">
      <c r="D48" s="55"/>
      <c r="E48" s="57"/>
      <c r="F48" s="58"/>
      <c r="G48" s="40"/>
    </row>
    <row r="49" spans="4:7" ht="12" x14ac:dyDescent="0.2">
      <c r="D49" s="55"/>
      <c r="E49" s="57"/>
      <c r="F49" s="58"/>
      <c r="G49" s="40"/>
    </row>
    <row r="50" spans="4:7" ht="12" x14ac:dyDescent="0.2">
      <c r="D50" s="55"/>
      <c r="E50" s="57"/>
      <c r="F50" s="58"/>
      <c r="G50" s="40"/>
    </row>
    <row r="51" spans="4:7" ht="12" x14ac:dyDescent="0.2">
      <c r="D51" s="55"/>
      <c r="E51" s="57"/>
      <c r="F51" s="58"/>
      <c r="G51" s="40"/>
    </row>
    <row r="52" spans="4:7" ht="12" x14ac:dyDescent="0.2">
      <c r="D52" s="55"/>
      <c r="E52" s="57"/>
      <c r="F52" s="58"/>
      <c r="G52" s="40"/>
    </row>
    <row r="53" spans="4:7" ht="12" x14ac:dyDescent="0.2">
      <c r="D53" s="55"/>
      <c r="E53" s="57"/>
      <c r="F53" s="58"/>
      <c r="G53" s="40"/>
    </row>
    <row r="54" spans="4:7" ht="12" x14ac:dyDescent="0.2">
      <c r="D54" s="55"/>
      <c r="E54" s="57"/>
      <c r="F54" s="58"/>
      <c r="G54" s="40"/>
    </row>
    <row r="55" spans="4:7" ht="12" x14ac:dyDescent="0.2">
      <c r="D55" s="55"/>
      <c r="E55" s="57"/>
      <c r="F55" s="58"/>
      <c r="G55" s="40"/>
    </row>
    <row r="56" spans="4:7" ht="12" x14ac:dyDescent="0.2">
      <c r="D56" s="55"/>
      <c r="E56" s="57"/>
      <c r="F56" s="58"/>
      <c r="G56" s="40"/>
    </row>
    <row r="57" spans="4:7" ht="12" x14ac:dyDescent="0.2">
      <c r="D57" s="55"/>
      <c r="E57" s="57"/>
      <c r="F57" s="58"/>
      <c r="G57" s="40"/>
    </row>
    <row r="58" spans="4:7" ht="12" x14ac:dyDescent="0.2">
      <c r="D58" s="55"/>
      <c r="E58" s="57"/>
      <c r="F58" s="58"/>
      <c r="G58" s="40"/>
    </row>
    <row r="59" spans="4:7" ht="12" x14ac:dyDescent="0.2">
      <c r="D59" s="55"/>
      <c r="E59" s="57"/>
      <c r="F59" s="58"/>
      <c r="G59" s="40"/>
    </row>
    <row r="60" spans="4:7" ht="12" x14ac:dyDescent="0.2">
      <c r="D60" s="55"/>
      <c r="E60" s="57"/>
      <c r="F60" s="58"/>
      <c r="G60" s="40"/>
    </row>
    <row r="61" spans="4:7" ht="12" x14ac:dyDescent="0.2">
      <c r="D61" s="55"/>
      <c r="E61" s="57"/>
      <c r="F61" s="58"/>
      <c r="G61" s="40"/>
    </row>
    <row r="62" spans="4:7" ht="12" x14ac:dyDescent="0.2">
      <c r="D62" s="55"/>
      <c r="E62" s="57"/>
      <c r="F62" s="58"/>
      <c r="G62" s="40"/>
    </row>
    <row r="63" spans="4:7" ht="12" x14ac:dyDescent="0.2">
      <c r="D63" s="55"/>
      <c r="E63" s="57"/>
      <c r="F63" s="58"/>
      <c r="G63" s="40"/>
    </row>
    <row r="64" spans="4:7" ht="12" x14ac:dyDescent="0.2">
      <c r="D64" s="55"/>
      <c r="E64" s="57"/>
      <c r="F64" s="58"/>
      <c r="G64" s="40"/>
    </row>
    <row r="65" spans="4:7" ht="12" x14ac:dyDescent="0.2">
      <c r="D65" s="55"/>
      <c r="E65" s="57"/>
      <c r="F65" s="58"/>
      <c r="G65" s="40"/>
    </row>
    <row r="66" spans="4:7" ht="12" x14ac:dyDescent="0.2">
      <c r="D66" s="55"/>
      <c r="E66" s="57"/>
      <c r="F66" s="58"/>
      <c r="G66" s="40"/>
    </row>
    <row r="67" spans="4:7" ht="12" x14ac:dyDescent="0.2">
      <c r="D67" s="55"/>
      <c r="E67" s="57"/>
      <c r="F67" s="58"/>
      <c r="G67" s="40"/>
    </row>
    <row r="68" spans="4:7" ht="12" x14ac:dyDescent="0.2">
      <c r="D68" s="55"/>
      <c r="E68" s="57"/>
      <c r="F68" s="58"/>
      <c r="G68" s="40"/>
    </row>
    <row r="69" spans="4:7" ht="12" x14ac:dyDescent="0.2">
      <c r="D69" s="55"/>
      <c r="E69" s="57"/>
      <c r="F69" s="58"/>
      <c r="G69" s="40"/>
    </row>
    <row r="70" spans="4:7" ht="12" x14ac:dyDescent="0.2">
      <c r="D70" s="55"/>
      <c r="E70" s="57"/>
      <c r="F70" s="58"/>
      <c r="G70" s="40"/>
    </row>
    <row r="71" spans="4:7" ht="12" x14ac:dyDescent="0.2">
      <c r="D71" s="55"/>
      <c r="E71" s="57"/>
      <c r="F71" s="58"/>
      <c r="G71" s="40"/>
    </row>
    <row r="72" spans="4:7" ht="12" x14ac:dyDescent="0.2">
      <c r="D72" s="55"/>
      <c r="E72" s="57"/>
      <c r="F72" s="58"/>
      <c r="G72" s="40"/>
    </row>
    <row r="73" spans="4:7" ht="12" x14ac:dyDescent="0.2">
      <c r="D73" s="55"/>
      <c r="E73" s="57"/>
      <c r="F73" s="58"/>
      <c r="G73" s="40"/>
    </row>
    <row r="74" spans="4:7" ht="12" x14ac:dyDescent="0.2">
      <c r="D74" s="55"/>
      <c r="E74" s="57"/>
      <c r="F74" s="58"/>
      <c r="G74" s="40"/>
    </row>
    <row r="75" spans="4:7" ht="12" x14ac:dyDescent="0.2">
      <c r="D75" s="55"/>
      <c r="E75" s="57"/>
      <c r="F75" s="58"/>
      <c r="G75" s="40"/>
    </row>
    <row r="76" spans="4:7" ht="12" x14ac:dyDescent="0.2">
      <c r="D76" s="55"/>
      <c r="E76" s="57"/>
      <c r="F76" s="58"/>
      <c r="G76" s="40"/>
    </row>
    <row r="77" spans="4:7" ht="12" x14ac:dyDescent="0.2">
      <c r="D77" s="55"/>
      <c r="E77" s="57"/>
      <c r="F77" s="58"/>
      <c r="G77" s="40"/>
    </row>
    <row r="78" spans="4:7" ht="12" x14ac:dyDescent="0.2">
      <c r="D78" s="55"/>
      <c r="E78" s="57"/>
      <c r="F78" s="58"/>
      <c r="G78" s="40"/>
    </row>
    <row r="79" spans="4:7" ht="12" x14ac:dyDescent="0.2">
      <c r="D79" s="55"/>
      <c r="E79" s="57"/>
      <c r="F79" s="58"/>
      <c r="G79" s="40"/>
    </row>
    <row r="80" spans="4:7" ht="12" x14ac:dyDescent="0.2">
      <c r="D80" s="55"/>
      <c r="E80" s="57"/>
      <c r="F80" s="58"/>
      <c r="G80" s="40"/>
    </row>
    <row r="81" spans="4:7" ht="12" x14ac:dyDescent="0.2">
      <c r="D81" s="55"/>
      <c r="E81" s="57"/>
      <c r="F81" s="58"/>
      <c r="G81" s="40"/>
    </row>
    <row r="82" spans="4:7" ht="12" x14ac:dyDescent="0.2">
      <c r="D82" s="55"/>
      <c r="E82" s="57"/>
      <c r="F82" s="58"/>
      <c r="G82" s="40"/>
    </row>
    <row r="83" spans="4:7" ht="12" x14ac:dyDescent="0.2">
      <c r="D83" s="55"/>
      <c r="E83" s="57"/>
      <c r="F83" s="58"/>
      <c r="G83" s="40"/>
    </row>
    <row r="84" spans="4:7" ht="12" x14ac:dyDescent="0.2">
      <c r="D84" s="55"/>
      <c r="E84" s="57"/>
      <c r="F84" s="58"/>
      <c r="G84" s="40"/>
    </row>
    <row r="85" spans="4:7" ht="12" x14ac:dyDescent="0.2">
      <c r="D85" s="55"/>
      <c r="E85" s="57"/>
      <c r="F85" s="58"/>
      <c r="G85" s="40"/>
    </row>
    <row r="86" spans="4:7" ht="12" x14ac:dyDescent="0.2">
      <c r="D86" s="55"/>
      <c r="E86" s="57"/>
      <c r="F86" s="58"/>
      <c r="G86" s="40"/>
    </row>
    <row r="87" spans="4:7" ht="12" x14ac:dyDescent="0.2">
      <c r="D87" s="55"/>
      <c r="E87" s="57"/>
      <c r="F87" s="58"/>
      <c r="G87" s="40"/>
    </row>
    <row r="88" spans="4:7" ht="12" x14ac:dyDescent="0.2">
      <c r="D88" s="55"/>
      <c r="E88" s="57"/>
      <c r="F88" s="58"/>
      <c r="G88" s="40"/>
    </row>
    <row r="89" spans="4:7" ht="12" x14ac:dyDescent="0.2">
      <c r="D89" s="55"/>
      <c r="E89" s="57"/>
      <c r="F89" s="58"/>
      <c r="G89" s="40"/>
    </row>
    <row r="90" spans="4:7" ht="12" x14ac:dyDescent="0.2">
      <c r="D90" s="55"/>
      <c r="E90" s="57"/>
      <c r="F90" s="58"/>
      <c r="G90" s="40"/>
    </row>
    <row r="91" spans="4:7" ht="12" x14ac:dyDescent="0.2">
      <c r="D91" s="55"/>
      <c r="E91" s="57"/>
      <c r="F91" s="58"/>
      <c r="G91" s="40"/>
    </row>
    <row r="92" spans="4:7" ht="12" x14ac:dyDescent="0.2">
      <c r="D92" s="55"/>
      <c r="E92" s="57"/>
      <c r="F92" s="58"/>
      <c r="G92" s="40"/>
    </row>
    <row r="93" spans="4:7" ht="12" x14ac:dyDescent="0.2">
      <c r="D93" s="55"/>
      <c r="E93" s="57"/>
      <c r="F93" s="58"/>
      <c r="G93" s="40"/>
    </row>
    <row r="94" spans="4:7" ht="12" x14ac:dyDescent="0.2">
      <c r="D94" s="55"/>
      <c r="E94" s="57"/>
      <c r="F94" s="58"/>
      <c r="G94" s="40"/>
    </row>
    <row r="95" spans="4:7" ht="12" x14ac:dyDescent="0.2">
      <c r="D95" s="55"/>
      <c r="E95" s="57"/>
      <c r="F95" s="58"/>
      <c r="G95" s="40"/>
    </row>
    <row r="96" spans="4:7" ht="12" x14ac:dyDescent="0.2">
      <c r="D96" s="55"/>
      <c r="E96" s="57"/>
      <c r="F96" s="58"/>
      <c r="G96" s="40"/>
    </row>
    <row r="97" spans="4:7" ht="12" x14ac:dyDescent="0.2">
      <c r="D97" s="55"/>
      <c r="E97" s="57"/>
      <c r="F97" s="58"/>
      <c r="G97" s="40"/>
    </row>
    <row r="98" spans="4:7" ht="12" x14ac:dyDescent="0.2">
      <c r="D98" s="55"/>
      <c r="E98" s="57"/>
      <c r="F98" s="58"/>
      <c r="G98" s="40"/>
    </row>
    <row r="99" spans="4:7" ht="12" x14ac:dyDescent="0.2">
      <c r="D99" s="55"/>
      <c r="E99" s="57"/>
      <c r="F99" s="58"/>
      <c r="G99" s="40"/>
    </row>
    <row r="100" spans="4:7" ht="12" x14ac:dyDescent="0.2">
      <c r="D100" s="55"/>
      <c r="E100" s="57"/>
      <c r="F100" s="58"/>
      <c r="G100" s="40"/>
    </row>
    <row r="101" spans="4:7" ht="12" x14ac:dyDescent="0.2">
      <c r="D101" s="55"/>
      <c r="E101" s="57"/>
      <c r="F101" s="58"/>
      <c r="G101" s="40"/>
    </row>
    <row r="102" spans="4:7" ht="12" x14ac:dyDescent="0.2">
      <c r="D102" s="55"/>
      <c r="E102" s="57"/>
      <c r="F102" s="58"/>
      <c r="G102" s="40"/>
    </row>
    <row r="103" spans="4:7" ht="12" x14ac:dyDescent="0.2">
      <c r="D103" s="55"/>
      <c r="E103" s="57"/>
      <c r="F103" s="58"/>
      <c r="G103" s="40"/>
    </row>
    <row r="104" spans="4:7" ht="12" x14ac:dyDescent="0.2">
      <c r="D104" s="55"/>
      <c r="E104" s="57"/>
      <c r="F104" s="58"/>
      <c r="G104" s="40"/>
    </row>
    <row r="105" spans="4:7" ht="12" x14ac:dyDescent="0.2">
      <c r="D105" s="55"/>
      <c r="E105" s="57"/>
      <c r="F105" s="58"/>
      <c r="G105" s="40"/>
    </row>
    <row r="106" spans="4:7" ht="12" x14ac:dyDescent="0.2">
      <c r="D106" s="55"/>
      <c r="E106" s="57"/>
      <c r="F106" s="58"/>
      <c r="G106" s="40"/>
    </row>
    <row r="107" spans="4:7" ht="12" x14ac:dyDescent="0.2">
      <c r="D107" s="55"/>
      <c r="E107" s="57"/>
      <c r="F107" s="58"/>
      <c r="G107" s="40"/>
    </row>
    <row r="108" spans="4:7" ht="12" x14ac:dyDescent="0.2">
      <c r="D108" s="55"/>
      <c r="E108" s="57"/>
      <c r="F108" s="58"/>
      <c r="G108" s="40"/>
    </row>
    <row r="109" spans="4:7" ht="12" x14ac:dyDescent="0.2">
      <c r="D109" s="55"/>
      <c r="E109" s="57"/>
      <c r="F109" s="58"/>
      <c r="G109" s="40"/>
    </row>
    <row r="110" spans="4:7" ht="12" x14ac:dyDescent="0.2">
      <c r="D110" s="55"/>
      <c r="E110" s="57"/>
      <c r="F110" s="58"/>
      <c r="G110" s="40"/>
    </row>
    <row r="111" spans="4:7" ht="12" x14ac:dyDescent="0.2">
      <c r="D111" s="55"/>
      <c r="E111" s="57"/>
      <c r="F111" s="58"/>
      <c r="G111" s="40"/>
    </row>
    <row r="112" spans="4:7" ht="12" x14ac:dyDescent="0.2">
      <c r="D112" s="55"/>
      <c r="E112" s="57"/>
      <c r="F112" s="58"/>
      <c r="G112" s="40"/>
    </row>
    <row r="113" spans="4:7" ht="12" x14ac:dyDescent="0.2">
      <c r="D113" s="55"/>
      <c r="E113" s="57"/>
      <c r="F113" s="58"/>
      <c r="G113" s="40"/>
    </row>
    <row r="114" spans="4:7" ht="12" x14ac:dyDescent="0.2">
      <c r="D114" s="55"/>
      <c r="E114" s="57"/>
      <c r="F114" s="58"/>
      <c r="G114" s="40"/>
    </row>
    <row r="115" spans="4:7" ht="12" x14ac:dyDescent="0.2">
      <c r="D115" s="55"/>
      <c r="E115" s="57"/>
      <c r="F115" s="58"/>
      <c r="G115" s="40"/>
    </row>
    <row r="116" spans="4:7" ht="12" x14ac:dyDescent="0.2">
      <c r="D116" s="55"/>
      <c r="E116" s="57"/>
      <c r="F116" s="58"/>
      <c r="G116" s="40"/>
    </row>
    <row r="117" spans="4:7" ht="12" x14ac:dyDescent="0.2">
      <c r="D117" s="55"/>
      <c r="E117" s="57"/>
      <c r="F117" s="58"/>
      <c r="G117" s="40"/>
    </row>
    <row r="118" spans="4:7" ht="12" x14ac:dyDescent="0.2">
      <c r="D118" s="55"/>
      <c r="E118" s="57"/>
      <c r="F118" s="58"/>
      <c r="G118" s="40"/>
    </row>
    <row r="119" spans="4:7" ht="12" x14ac:dyDescent="0.2">
      <c r="D119" s="55"/>
      <c r="E119" s="57"/>
      <c r="F119" s="58"/>
      <c r="G119" s="40"/>
    </row>
    <row r="120" spans="4:7" ht="12" x14ac:dyDescent="0.2">
      <c r="D120" s="55"/>
      <c r="E120" s="57"/>
      <c r="F120" s="58"/>
      <c r="G120" s="40"/>
    </row>
    <row r="121" spans="4:7" ht="12" x14ac:dyDescent="0.2">
      <c r="D121" s="55"/>
      <c r="E121" s="57"/>
      <c r="F121" s="58"/>
      <c r="G121" s="40"/>
    </row>
    <row r="122" spans="4:7" ht="12" x14ac:dyDescent="0.2">
      <c r="D122" s="55"/>
      <c r="E122" s="57"/>
      <c r="F122" s="58"/>
      <c r="G122" s="40"/>
    </row>
    <row r="123" spans="4:7" ht="12" x14ac:dyDescent="0.2">
      <c r="D123" s="55"/>
      <c r="E123" s="57"/>
      <c r="F123" s="58"/>
      <c r="G123" s="40"/>
    </row>
    <row r="124" spans="4:7" ht="12" x14ac:dyDescent="0.2">
      <c r="D124" s="55"/>
      <c r="E124" s="57"/>
      <c r="F124" s="58"/>
      <c r="G124" s="40"/>
    </row>
    <row r="125" spans="4:7" ht="12" x14ac:dyDescent="0.2">
      <c r="D125" s="55"/>
      <c r="E125" s="57"/>
      <c r="F125" s="58"/>
      <c r="G125" s="40"/>
    </row>
    <row r="126" spans="4:7" ht="12" x14ac:dyDescent="0.2">
      <c r="D126" s="55"/>
      <c r="E126" s="57"/>
      <c r="F126" s="58"/>
      <c r="G126" s="40"/>
    </row>
    <row r="127" spans="4:7" ht="12" x14ac:dyDescent="0.2">
      <c r="D127" s="55"/>
      <c r="E127" s="57"/>
      <c r="F127" s="58"/>
      <c r="G127" s="40"/>
    </row>
    <row r="128" spans="4:7" ht="12" x14ac:dyDescent="0.2">
      <c r="D128" s="55"/>
      <c r="E128" s="57"/>
      <c r="F128" s="58"/>
      <c r="G128" s="40"/>
    </row>
    <row r="129" spans="4:7" ht="12" x14ac:dyDescent="0.2">
      <c r="D129" s="55"/>
      <c r="E129" s="57"/>
      <c r="F129" s="58"/>
      <c r="G129" s="40"/>
    </row>
    <row r="130" spans="4:7" ht="12" x14ac:dyDescent="0.2">
      <c r="D130" s="55"/>
      <c r="E130" s="57"/>
      <c r="F130" s="58"/>
      <c r="G130" s="40"/>
    </row>
    <row r="131" spans="4:7" ht="12" x14ac:dyDescent="0.2">
      <c r="D131" s="55"/>
      <c r="E131" s="57"/>
      <c r="F131" s="58"/>
      <c r="G131" s="40"/>
    </row>
    <row r="132" spans="4:7" ht="12" x14ac:dyDescent="0.2">
      <c r="D132" s="55"/>
      <c r="E132" s="57"/>
      <c r="F132" s="58"/>
      <c r="G132" s="40"/>
    </row>
    <row r="133" spans="4:7" ht="12" x14ac:dyDescent="0.2">
      <c r="D133" s="55"/>
      <c r="E133" s="57"/>
      <c r="F133" s="58"/>
      <c r="G133" s="40"/>
    </row>
    <row r="134" spans="4:7" ht="12" x14ac:dyDescent="0.2">
      <c r="D134" s="55"/>
      <c r="E134" s="57"/>
      <c r="F134" s="58"/>
      <c r="G134" s="40"/>
    </row>
    <row r="135" spans="4:7" ht="12" x14ac:dyDescent="0.2">
      <c r="D135" s="55"/>
      <c r="E135" s="57"/>
      <c r="F135" s="58"/>
      <c r="G135" s="40"/>
    </row>
    <row r="136" spans="4:7" ht="12" x14ac:dyDescent="0.2">
      <c r="D136" s="55"/>
      <c r="E136" s="57"/>
      <c r="F136" s="58"/>
      <c r="G136" s="40"/>
    </row>
    <row r="137" spans="4:7" ht="12" x14ac:dyDescent="0.2">
      <c r="D137" s="55"/>
      <c r="E137" s="57"/>
      <c r="F137" s="58"/>
      <c r="G137" s="40"/>
    </row>
    <row r="138" spans="4:7" ht="12" x14ac:dyDescent="0.2">
      <c r="D138" s="55"/>
      <c r="E138" s="57"/>
      <c r="F138" s="58"/>
      <c r="G138" s="40"/>
    </row>
    <row r="139" spans="4:7" ht="12" x14ac:dyDescent="0.2">
      <c r="D139" s="55"/>
      <c r="E139" s="57"/>
      <c r="F139" s="58"/>
      <c r="G139" s="40"/>
    </row>
    <row r="140" spans="4:7" ht="12" x14ac:dyDescent="0.2">
      <c r="D140" s="55"/>
      <c r="E140" s="57"/>
      <c r="F140" s="58"/>
      <c r="G140" s="40"/>
    </row>
    <row r="141" spans="4:7" ht="12" x14ac:dyDescent="0.2">
      <c r="D141" s="55"/>
      <c r="E141" s="57"/>
      <c r="F141" s="58"/>
      <c r="G141" s="40"/>
    </row>
    <row r="142" spans="4:7" ht="12" x14ac:dyDescent="0.2">
      <c r="D142" s="55"/>
      <c r="E142" s="57"/>
      <c r="F142" s="58"/>
      <c r="G142" s="40"/>
    </row>
    <row r="143" spans="4:7" ht="12" x14ac:dyDescent="0.2">
      <c r="D143" s="55"/>
      <c r="E143" s="57"/>
      <c r="F143" s="58"/>
      <c r="G143" s="40"/>
    </row>
    <row r="144" spans="4:7" ht="12" x14ac:dyDescent="0.2">
      <c r="D144" s="55"/>
      <c r="E144" s="57"/>
      <c r="F144" s="58"/>
      <c r="G144" s="40"/>
    </row>
    <row r="145" spans="4:7" ht="12" x14ac:dyDescent="0.2">
      <c r="D145" s="55"/>
      <c r="E145" s="57"/>
      <c r="F145" s="58"/>
      <c r="G145" s="40"/>
    </row>
    <row r="146" spans="4:7" ht="12" x14ac:dyDescent="0.2">
      <c r="D146" s="55"/>
      <c r="E146" s="57"/>
      <c r="F146" s="58"/>
      <c r="G146" s="40"/>
    </row>
    <row r="147" spans="4:7" ht="12" x14ac:dyDescent="0.2">
      <c r="D147" s="55"/>
      <c r="E147" s="57"/>
      <c r="F147" s="58"/>
      <c r="G147" s="40"/>
    </row>
    <row r="148" spans="4:7" ht="12" x14ac:dyDescent="0.2">
      <c r="D148" s="55"/>
      <c r="E148" s="57"/>
      <c r="F148" s="58"/>
      <c r="G148" s="40"/>
    </row>
    <row r="149" spans="4:7" ht="12" x14ac:dyDescent="0.2">
      <c r="D149" s="55"/>
      <c r="E149" s="57"/>
      <c r="F149" s="58"/>
      <c r="G149" s="40"/>
    </row>
    <row r="150" spans="4:7" ht="12" x14ac:dyDescent="0.2">
      <c r="D150" s="55"/>
      <c r="E150" s="57"/>
      <c r="F150" s="58"/>
      <c r="G150" s="40"/>
    </row>
    <row r="151" spans="4:7" ht="12" x14ac:dyDescent="0.2">
      <c r="D151" s="55"/>
      <c r="E151" s="57"/>
      <c r="F151" s="58"/>
      <c r="G151" s="40"/>
    </row>
    <row r="152" spans="4:7" ht="12" x14ac:dyDescent="0.2">
      <c r="D152" s="55"/>
      <c r="E152" s="57"/>
      <c r="F152" s="58"/>
      <c r="G152" s="40"/>
    </row>
    <row r="153" spans="4:7" ht="12" x14ac:dyDescent="0.2">
      <c r="D153" s="55"/>
      <c r="E153" s="57"/>
      <c r="F153" s="58"/>
      <c r="G153" s="40"/>
    </row>
    <row r="154" spans="4:7" ht="12" x14ac:dyDescent="0.2">
      <c r="D154" s="55"/>
      <c r="E154" s="57"/>
      <c r="F154" s="58"/>
      <c r="G154" s="40"/>
    </row>
    <row r="155" spans="4:7" ht="12" x14ac:dyDescent="0.2">
      <c r="D155" s="55"/>
      <c r="E155" s="57"/>
      <c r="F155" s="58"/>
      <c r="G155" s="40"/>
    </row>
    <row r="156" spans="4:7" ht="12" x14ac:dyDescent="0.2">
      <c r="D156" s="55"/>
      <c r="E156" s="57"/>
      <c r="F156" s="58"/>
      <c r="G156" s="40"/>
    </row>
    <row r="157" spans="4:7" ht="12" x14ac:dyDescent="0.2">
      <c r="D157" s="55"/>
      <c r="E157" s="57"/>
      <c r="F157" s="58"/>
      <c r="G157" s="40"/>
    </row>
    <row r="158" spans="4:7" ht="12" x14ac:dyDescent="0.2">
      <c r="D158" s="55"/>
      <c r="E158" s="57"/>
      <c r="F158" s="58"/>
      <c r="G158" s="40"/>
    </row>
    <row r="159" spans="4:7" ht="12" x14ac:dyDescent="0.2">
      <c r="D159" s="55"/>
      <c r="E159" s="57"/>
      <c r="F159" s="58"/>
      <c r="G159" s="40"/>
    </row>
    <row r="160" spans="4:7" ht="12" x14ac:dyDescent="0.2">
      <c r="D160" s="55"/>
      <c r="E160" s="57"/>
      <c r="F160" s="58"/>
      <c r="G160" s="40"/>
    </row>
    <row r="161" spans="4:7" ht="12" x14ac:dyDescent="0.2">
      <c r="D161" s="55"/>
      <c r="E161" s="57"/>
      <c r="F161" s="58"/>
      <c r="G161" s="40"/>
    </row>
    <row r="162" spans="4:7" ht="12" x14ac:dyDescent="0.2">
      <c r="D162" s="55"/>
      <c r="E162" s="57"/>
      <c r="F162" s="58"/>
      <c r="G162" s="40"/>
    </row>
    <row r="163" spans="4:7" ht="12" x14ac:dyDescent="0.2">
      <c r="D163" s="55"/>
      <c r="E163" s="57"/>
      <c r="F163" s="58"/>
      <c r="G163" s="40"/>
    </row>
    <row r="164" spans="4:7" ht="12" x14ac:dyDescent="0.2">
      <c r="D164" s="55"/>
      <c r="E164" s="57"/>
      <c r="F164" s="58"/>
      <c r="G164" s="40"/>
    </row>
    <row r="165" spans="4:7" ht="12" x14ac:dyDescent="0.2">
      <c r="D165" s="55"/>
      <c r="E165" s="57"/>
      <c r="F165" s="58"/>
      <c r="G165" s="40"/>
    </row>
    <row r="166" spans="4:7" ht="12" x14ac:dyDescent="0.2">
      <c r="D166" s="55"/>
      <c r="E166" s="57"/>
      <c r="F166" s="58"/>
      <c r="G166" s="40"/>
    </row>
    <row r="167" spans="4:7" ht="12" x14ac:dyDescent="0.2">
      <c r="D167" s="55"/>
      <c r="E167" s="57"/>
      <c r="F167" s="58"/>
      <c r="G167" s="40"/>
    </row>
    <row r="168" spans="4:7" ht="12" x14ac:dyDescent="0.2">
      <c r="D168" s="55"/>
      <c r="E168" s="57"/>
      <c r="F168" s="58"/>
      <c r="G168" s="40"/>
    </row>
    <row r="169" spans="4:7" ht="12" x14ac:dyDescent="0.2">
      <c r="D169" s="55"/>
      <c r="E169" s="57"/>
      <c r="F169" s="58"/>
      <c r="G169" s="40"/>
    </row>
    <row r="170" spans="4:7" ht="12" x14ac:dyDescent="0.2">
      <c r="D170" s="55"/>
      <c r="E170" s="57"/>
      <c r="F170" s="58"/>
      <c r="G170" s="40"/>
    </row>
    <row r="171" spans="4:7" ht="12" x14ac:dyDescent="0.2">
      <c r="D171" s="55"/>
      <c r="E171" s="57"/>
      <c r="F171" s="58"/>
      <c r="G171" s="40"/>
    </row>
    <row r="172" spans="4:7" ht="12" x14ac:dyDescent="0.2">
      <c r="D172" s="55"/>
      <c r="E172" s="57"/>
      <c r="F172" s="58"/>
      <c r="G172" s="40"/>
    </row>
    <row r="173" spans="4:7" ht="12" x14ac:dyDescent="0.2">
      <c r="D173" s="55"/>
      <c r="E173" s="57"/>
      <c r="F173" s="58"/>
      <c r="G173" s="40"/>
    </row>
    <row r="174" spans="4:7" ht="12" x14ac:dyDescent="0.2">
      <c r="D174" s="55"/>
      <c r="E174" s="57"/>
      <c r="F174" s="58"/>
      <c r="G174" s="40"/>
    </row>
    <row r="175" spans="4:7" ht="12" x14ac:dyDescent="0.2">
      <c r="D175" s="55"/>
      <c r="E175" s="57"/>
      <c r="F175" s="58"/>
      <c r="G175" s="40"/>
    </row>
    <row r="176" spans="4:7" ht="12" x14ac:dyDescent="0.2">
      <c r="D176" s="55"/>
      <c r="E176" s="57"/>
      <c r="F176" s="58"/>
      <c r="G176" s="40"/>
    </row>
    <row r="177" spans="4:7" ht="12" x14ac:dyDescent="0.2">
      <c r="D177" s="55"/>
      <c r="E177" s="57"/>
      <c r="F177" s="58"/>
      <c r="G177" s="40"/>
    </row>
  </sheetData>
  <sheetProtection algorithmName="SHA-512" hashValue="rbR+iBf9s0TZTRzbLFvCML1VPoW91MMJhSHZuOEV6deDFQedrKFU3gDPZoPnzTNLgocIWTJ0IjvQc+3ailQ9AQ==" saltValue="4PXWCVyK4Xej6IWMrOTeog==" spinCount="100000" sheet="1" objects="1" scenarios="1" formatCells="0" formatColumns="0" formatRows="0"/>
  <mergeCells count="3">
    <mergeCell ref="A1:F1"/>
    <mergeCell ref="A2:F2"/>
    <mergeCell ref="A18:E18"/>
  </mergeCells>
  <phoneticPr fontId="2" type="noConversion"/>
  <dataValidations count="2">
    <dataValidation imeMode="on" allowBlank="1" showInputMessage="1" showErrorMessage="1" sqref="B5 B14" xr:uid="{00000000-0002-0000-0400-000000000000}"/>
    <dataValidation imeMode="off" allowBlank="1" showInputMessage="1" showErrorMessage="1" sqref="A5" xr:uid="{00000000-0002-0000-0400-000001000000}"/>
  </dataValidations>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E18"/>
  <sheetViews>
    <sheetView showGridLines="0" showZeros="0" tabSelected="1" view="pageBreakPreview" zoomScaleNormal="100" workbookViewId="0">
      <selection activeCell="C10" sqref="C10"/>
    </sheetView>
  </sheetViews>
  <sheetFormatPr defaultRowHeight="24.95" customHeight="1" x14ac:dyDescent="0.15"/>
  <cols>
    <col min="1" max="1" width="8.625" style="15" customWidth="1"/>
    <col min="2" max="2" width="9.625" style="15" customWidth="1"/>
    <col min="3" max="3" width="35.375" style="15" customWidth="1"/>
    <col min="4" max="4" width="20.625" style="15" customWidth="1"/>
    <col min="5" max="16384" width="9" style="15"/>
  </cols>
  <sheetData>
    <row r="1" spans="1:5" ht="35.25" customHeight="1" x14ac:dyDescent="0.15">
      <c r="A1" s="87" t="s">
        <v>67</v>
      </c>
      <c r="B1" s="87"/>
      <c r="C1" s="87"/>
      <c r="D1" s="87"/>
    </row>
    <row r="2" spans="1:5" ht="22.9" customHeight="1" x14ac:dyDescent="0.15"/>
    <row r="3" spans="1:5" s="14" customFormat="1" ht="20.25" customHeight="1" x14ac:dyDescent="0.25">
      <c r="A3" s="89" t="s">
        <v>125</v>
      </c>
      <c r="B3" s="1"/>
      <c r="C3" s="9"/>
      <c r="E3" s="10"/>
    </row>
    <row r="4" spans="1:5" s="14" customFormat="1" ht="20.25" customHeight="1" x14ac:dyDescent="0.25">
      <c r="A4" s="90" t="s">
        <v>126</v>
      </c>
      <c r="B4" s="1"/>
      <c r="C4" s="9"/>
      <c r="D4" s="10" t="s">
        <v>73</v>
      </c>
      <c r="E4" s="10"/>
    </row>
    <row r="5" spans="1:5" ht="34.9" customHeight="1" x14ac:dyDescent="0.15">
      <c r="A5" s="34" t="s">
        <v>74</v>
      </c>
      <c r="B5" s="34" t="s">
        <v>75</v>
      </c>
      <c r="C5" s="34" t="s">
        <v>68</v>
      </c>
      <c r="D5" s="34" t="s">
        <v>69</v>
      </c>
    </row>
    <row r="6" spans="1:5" s="17" customFormat="1" ht="34.9" customHeight="1" x14ac:dyDescent="0.15">
      <c r="A6" s="16">
        <v>1</v>
      </c>
      <c r="B6" s="16">
        <v>100</v>
      </c>
      <c r="C6" s="16" t="s">
        <v>76</v>
      </c>
      <c r="D6" s="5">
        <f>'100章'!F24</f>
        <v>0</v>
      </c>
    </row>
    <row r="7" spans="1:5" s="17" customFormat="1" ht="34.9" customHeight="1" x14ac:dyDescent="0.15">
      <c r="A7" s="16">
        <v>2</v>
      </c>
      <c r="B7" s="16">
        <v>200</v>
      </c>
      <c r="C7" s="37" t="s">
        <v>85</v>
      </c>
      <c r="D7" s="5">
        <f>'200章'!F10</f>
        <v>0</v>
      </c>
    </row>
    <row r="8" spans="1:5" s="17" customFormat="1" ht="34.9" customHeight="1" x14ac:dyDescent="0.15">
      <c r="A8" s="16">
        <v>3</v>
      </c>
      <c r="B8" s="16">
        <v>300</v>
      </c>
      <c r="C8" s="37" t="s">
        <v>86</v>
      </c>
      <c r="D8" s="5">
        <f>'300章'!F18</f>
        <v>0</v>
      </c>
    </row>
    <row r="9" spans="1:5" s="17" customFormat="1" ht="34.9" customHeight="1" x14ac:dyDescent="0.15">
      <c r="A9" s="16">
        <v>4</v>
      </c>
      <c r="B9" s="16">
        <v>400</v>
      </c>
      <c r="C9" s="37" t="s">
        <v>77</v>
      </c>
      <c r="D9" s="5">
        <v>0</v>
      </c>
    </row>
    <row r="10" spans="1:5" s="17" customFormat="1" ht="34.9" customHeight="1" x14ac:dyDescent="0.15">
      <c r="A10" s="16">
        <v>5</v>
      </c>
      <c r="B10" s="16">
        <v>500</v>
      </c>
      <c r="C10" s="16" t="s">
        <v>78</v>
      </c>
      <c r="D10" s="5">
        <v>0</v>
      </c>
    </row>
    <row r="11" spans="1:5" s="17" customFormat="1" ht="34.9" customHeight="1" x14ac:dyDescent="0.15">
      <c r="A11" s="16">
        <v>6</v>
      </c>
      <c r="B11" s="16">
        <v>600</v>
      </c>
      <c r="C11" s="37" t="s">
        <v>84</v>
      </c>
      <c r="D11" s="5">
        <v>0</v>
      </c>
    </row>
    <row r="12" spans="1:5" s="17" customFormat="1" ht="34.9" customHeight="1" x14ac:dyDescent="0.15">
      <c r="A12" s="16">
        <v>7</v>
      </c>
      <c r="B12" s="16">
        <v>700</v>
      </c>
      <c r="C12" s="16" t="s">
        <v>79</v>
      </c>
      <c r="D12" s="5">
        <v>0</v>
      </c>
    </row>
    <row r="13" spans="1:5" s="17" customFormat="1" ht="34.9" customHeight="1" x14ac:dyDescent="0.15">
      <c r="A13" s="16">
        <v>8</v>
      </c>
      <c r="B13" s="85" t="s">
        <v>70</v>
      </c>
      <c r="C13" s="85"/>
      <c r="D13" s="5">
        <f>IF(D6=0,0,SUM(D6:D12))</f>
        <v>0</v>
      </c>
    </row>
    <row r="14" spans="1:5" s="17" customFormat="1" ht="34.9" customHeight="1" x14ac:dyDescent="0.15">
      <c r="A14" s="16">
        <v>9</v>
      </c>
      <c r="B14" s="88" t="s">
        <v>80</v>
      </c>
      <c r="C14" s="85"/>
      <c r="D14" s="5">
        <v>0</v>
      </c>
    </row>
    <row r="15" spans="1:5" s="17" customFormat="1" ht="34.9" customHeight="1" x14ac:dyDescent="0.15">
      <c r="A15" s="16">
        <v>10</v>
      </c>
      <c r="B15" s="88" t="s">
        <v>71</v>
      </c>
      <c r="C15" s="85"/>
      <c r="D15" s="5">
        <f>IF(D13=0,0,D13-D14)</f>
        <v>0</v>
      </c>
    </row>
    <row r="16" spans="1:5" s="17" customFormat="1" ht="34.9" customHeight="1" x14ac:dyDescent="0.15">
      <c r="A16" s="16">
        <v>11</v>
      </c>
      <c r="B16" s="85" t="s">
        <v>81</v>
      </c>
      <c r="C16" s="85"/>
      <c r="D16" s="18">
        <v>0</v>
      </c>
    </row>
    <row r="17" spans="1:4" s="17" customFormat="1" ht="34.9" customHeight="1" x14ac:dyDescent="0.15">
      <c r="A17" s="16">
        <v>12</v>
      </c>
      <c r="B17" s="86" t="s">
        <v>123</v>
      </c>
      <c r="C17" s="85"/>
      <c r="D17" s="5">
        <v>0</v>
      </c>
    </row>
    <row r="18" spans="1:4" s="17" customFormat="1" ht="34.9" customHeight="1" x14ac:dyDescent="0.15">
      <c r="A18" s="16">
        <v>13</v>
      </c>
      <c r="B18" s="85" t="s">
        <v>72</v>
      </c>
      <c r="C18" s="85"/>
      <c r="D18" s="5">
        <f>IF(D13=0,0,D13+D16+D17)</f>
        <v>0</v>
      </c>
    </row>
  </sheetData>
  <sheetProtection algorithmName="SHA-512" hashValue="OHWo3NetUmcEEMiO8kPNE2i7BQ7vDg+wOkahG5zZccMPxq3IIbsN6EXrM22zHbH7CI13OTnryGe6XHWG/Lj6HQ==" saltValue="2N8c1tDsDrGb20EeEYESNw==" spinCount="100000" sheet="1" objects="1" scenarios="1" formatCells="0" formatColumns="0" formatRows="0"/>
  <mergeCells count="7">
    <mergeCell ref="B16:C16"/>
    <mergeCell ref="B17:C17"/>
    <mergeCell ref="B18:C18"/>
    <mergeCell ref="A1:D1"/>
    <mergeCell ref="B13:C13"/>
    <mergeCell ref="B14:C14"/>
    <mergeCell ref="B15:C15"/>
  </mergeCells>
  <phoneticPr fontId="2" type="noConversion"/>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CDKOHSL</vt:lpstr>
      <vt:lpstr>说明</vt:lpstr>
      <vt:lpstr>100章</vt:lpstr>
      <vt:lpstr>200章</vt:lpstr>
      <vt:lpstr>300章</vt:lpstr>
      <vt:lpstr>汇总表</vt:lpstr>
      <vt:lpstr>'100章'!Print_Area</vt:lpstr>
      <vt:lpstr>说明!Print_Area</vt:lpstr>
      <vt:lpstr>'100章'!Print_Titles</vt:lpstr>
      <vt:lpstr>'200章'!Print_Titles</vt:lpstr>
      <vt:lpstr>'300章'!Print_Titles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2024-09-19T02:57:09Z</cp:lastPrinted>
  <dcterms:created xsi:type="dcterms:W3CDTF">2008-07-05T17:48:01Z</dcterms:created>
  <dcterms:modified xsi:type="dcterms:W3CDTF">2024-09-19T02:57:40Z</dcterms:modified>
</cp:coreProperties>
</file>